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firstSheet="2" activeTab="2"/>
  </bookViews>
  <sheets>
    <sheet name="Лист1" sheetId="1" state="hidden" r:id="rId1"/>
    <sheet name="Лист4" sheetId="2" state="hidden" r:id="rId2"/>
    <sheet name="Лист5" sheetId="3" r:id="rId3"/>
  </sheets>
  <definedNames/>
  <calcPr fullCalcOnLoad="1"/>
</workbook>
</file>

<file path=xl/sharedStrings.xml><?xml version="1.0" encoding="utf-8"?>
<sst xmlns="http://schemas.openxmlformats.org/spreadsheetml/2006/main" count="304" uniqueCount="79">
  <si>
    <t>УО</t>
  </si>
  <si>
    <t>Алейск</t>
  </si>
  <si>
    <t>Алейский</t>
  </si>
  <si>
    <t>Алтайский</t>
  </si>
  <si>
    <t>Баевский</t>
  </si>
  <si>
    <t>Барнаул</t>
  </si>
  <si>
    <t>Белокуриха</t>
  </si>
  <si>
    <t>Бийск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</si>
  <si>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</si>
  <si>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</si>
  <si>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</si>
  <si>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</si>
  <si>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</si>
  <si>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</si>
  <si>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</si>
  <si>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</si>
  <si>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</si>
  <si>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</t>
  </si>
  <si>
    <t>Заринский</t>
  </si>
  <si>
    <t>ЗАТО Сибирский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</si>
  <si>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</si>
  <si>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</si>
  <si>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</si>
  <si>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</si>
  <si>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</si>
  <si>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</si>
  <si>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</si>
  <si>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</si>
  <si>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</si>
  <si>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</si>
  <si>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</si>
  <si>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</si>
  <si>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</si>
  <si>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</si>
  <si>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Минобрнауки Алтайского края</t>
  </si>
  <si>
    <t>Михайловский</t>
  </si>
  <si>
    <t>Немецкий Национальный</t>
  </si>
  <si>
    <t>Новичихинский</t>
  </si>
  <si>
    <t>Новоалтайск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</si>
  <si>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</si>
  <si>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</si>
  <si>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</si>
  <si>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</si>
  <si>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</si>
  <si>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</si>
  <si>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</si>
  <si>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</si>
  <si>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</t>
  </si>
  <si>
    <t>Рубцовский</t>
  </si>
  <si>
    <t>Славгород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</si>
  <si>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</si>
  <si>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</si>
  <si>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</si>
  <si>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</si>
  <si>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</si>
  <si>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</si>
  <si>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</si>
  <si>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</si>
  <si>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</si>
  <si>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</si>
  <si>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</si>
  <si>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</si>
  <si>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</si>
  <si>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</si>
  <si>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</si>
  <si>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</si>
  <si>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</si>
  <si>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</si>
  <si>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</si>
  <si>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</si>
  <si>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Яровое</t>
  </si>
  <si>
    <t>Наличие назначенного ответственного</t>
  </si>
  <si>
    <t>нет</t>
  </si>
  <si>
    <t xml:space="preserve">Количество участников проекта "Большая перемена" детей по муниципалитетам (план и факт) </t>
  </si>
  <si>
    <t>общее кол-во об-ся 5-10 кл</t>
  </si>
  <si>
    <t>план к 30.05.2021</t>
  </si>
  <si>
    <t>факт на 25.05.2021</t>
  </si>
  <si>
    <t>% выполнения</t>
  </si>
  <si>
    <t>необходимо зарегистрировать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</si>
</sst>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i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6"/>
      <color rgb="FF000000"/>
      <name val="Arial"/>
      <family val="2"/>
    </font>
    <font>
      <sz val="11"/>
      <color rgb="FF111111"/>
      <name val="Arial"/>
      <family val="2"/>
    </font>
    <font>
      <b/>
      <sz val="12"/>
      <color rgb="FF000000"/>
      <name val="Arial"/>
      <family val="2"/>
    </font>
    <font>
      <b/>
      <sz val="12"/>
      <color rgb="FF111111"/>
      <name val="Arial"/>
      <family val="2"/>
    </font>
    <font>
      <b/>
      <sz val="12"/>
      <color theme="1"/>
      <name val="Calibri"/>
      <family val="2"/>
    </font>
    <font>
      <i/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1111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right" vertical="top" wrapText="1"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 horizontal="left" vertical="top"/>
    </xf>
    <xf numFmtId="0" fontId="56" fillId="34" borderId="0" xfId="0" applyFont="1" applyFill="1" applyAlignment="1">
      <alignment horizontal="left" vertical="top"/>
    </xf>
    <xf numFmtId="0" fontId="57" fillId="34" borderId="0" xfId="0" applyFont="1" applyFill="1" applyAlignment="1">
      <alignment/>
    </xf>
    <xf numFmtId="0" fontId="57" fillId="8" borderId="0" xfId="0" applyFont="1" applyFill="1" applyAlignment="1">
      <alignment/>
    </xf>
    <xf numFmtId="0" fontId="0" fillId="8" borderId="0" xfId="0" applyFill="1" applyAlignment="1">
      <alignment/>
    </xf>
    <xf numFmtId="0" fontId="58" fillId="34" borderId="0" xfId="0" applyFont="1" applyFill="1" applyAlignment="1">
      <alignment horizontal="left" vertical="top"/>
    </xf>
    <xf numFmtId="49" fontId="53" fillId="33" borderId="11" xfId="0" applyNumberFormat="1" applyFont="1" applyFill="1" applyBorder="1" applyAlignment="1">
      <alignment horizontal="center" vertical="top" wrapText="1"/>
    </xf>
    <xf numFmtId="0" fontId="57" fillId="9" borderId="0" xfId="0" applyFont="1" applyFill="1" applyAlignment="1">
      <alignment/>
    </xf>
    <xf numFmtId="0" fontId="0" fillId="9" borderId="0" xfId="0" applyFill="1" applyAlignment="1">
      <alignment/>
    </xf>
    <xf numFmtId="1" fontId="59" fillId="0" borderId="10" xfId="0" applyNumberFormat="1" applyFont="1" applyBorder="1" applyAlignment="1">
      <alignment horizontal="right" vertical="top" wrapText="1"/>
    </xf>
    <xf numFmtId="1" fontId="59" fillId="10" borderId="10" xfId="0" applyNumberFormat="1" applyFont="1" applyFill="1" applyBorder="1" applyAlignment="1">
      <alignment horizontal="right" vertical="top" wrapText="1"/>
    </xf>
    <xf numFmtId="1" fontId="59" fillId="8" borderId="10" xfId="0" applyNumberFormat="1" applyFont="1" applyFill="1" applyBorder="1" applyAlignment="1">
      <alignment horizontal="right" vertical="top" wrapText="1"/>
    </xf>
    <xf numFmtId="1" fontId="59" fillId="9" borderId="10" xfId="0" applyNumberFormat="1" applyFont="1" applyFill="1" applyBorder="1" applyAlignment="1">
      <alignment horizontal="right" vertical="top" wrapText="1"/>
    </xf>
    <xf numFmtId="1" fontId="59" fillId="35" borderId="10" xfId="0" applyNumberFormat="1" applyFont="1" applyFill="1" applyBorder="1" applyAlignment="1">
      <alignment horizontal="right" vertical="top" wrapText="1"/>
    </xf>
    <xf numFmtId="1" fontId="54" fillId="0" borderId="11" xfId="0" applyNumberFormat="1" applyFont="1" applyBorder="1" applyAlignment="1">
      <alignment horizontal="right" vertical="top" wrapText="1"/>
    </xf>
    <xf numFmtId="1" fontId="59" fillId="0" borderId="11" xfId="0" applyNumberFormat="1" applyFont="1" applyBorder="1" applyAlignment="1">
      <alignment horizontal="right" vertical="top" wrapText="1"/>
    </xf>
    <xf numFmtId="1" fontId="59" fillId="10" borderId="11" xfId="0" applyNumberFormat="1" applyFont="1" applyFill="1" applyBorder="1" applyAlignment="1">
      <alignment horizontal="right" vertical="top" wrapText="1"/>
    </xf>
    <xf numFmtId="1" fontId="59" fillId="8" borderId="11" xfId="0" applyNumberFormat="1" applyFont="1" applyFill="1" applyBorder="1" applyAlignment="1">
      <alignment horizontal="right" vertical="top" wrapText="1"/>
    </xf>
    <xf numFmtId="1" fontId="59" fillId="9" borderId="11" xfId="0" applyNumberFormat="1" applyFont="1" applyFill="1" applyBorder="1" applyAlignment="1">
      <alignment horizontal="right" vertical="top" wrapText="1"/>
    </xf>
    <xf numFmtId="1" fontId="59" fillId="35" borderId="11" xfId="0" applyNumberFormat="1" applyFont="1" applyFill="1" applyBorder="1" applyAlignment="1">
      <alignment horizontal="right" vertical="top" wrapText="1"/>
    </xf>
    <xf numFmtId="0" fontId="60" fillId="0" borderId="12" xfId="0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1" fontId="61" fillId="10" borderId="12" xfId="0" applyNumberFormat="1" applyFont="1" applyFill="1" applyBorder="1" applyAlignment="1">
      <alignment horizontal="center" vertical="center" wrapText="1"/>
    </xf>
    <xf numFmtId="1" fontId="60" fillId="8" borderId="12" xfId="0" applyNumberFormat="1" applyFont="1" applyFill="1" applyBorder="1" applyAlignment="1">
      <alignment horizontal="center" vertical="center"/>
    </xf>
    <xf numFmtId="1" fontId="61" fillId="9" borderId="12" xfId="0" applyNumberFormat="1" applyFont="1" applyFill="1" applyBorder="1" applyAlignment="1">
      <alignment horizontal="center" vertical="center" wrapText="1"/>
    </xf>
    <xf numFmtId="1" fontId="60" fillId="35" borderId="12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Fill="1" applyAlignment="1">
      <alignment horizontal="left" vertical="top"/>
    </xf>
    <xf numFmtId="0" fontId="55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49" fontId="53" fillId="33" borderId="11" xfId="0" applyNumberFormat="1" applyFont="1" applyFill="1" applyBorder="1" applyAlignment="1">
      <alignment horizontal="center" vertical="top" wrapText="1"/>
    </xf>
    <xf numFmtId="1" fontId="65" fillId="9" borderId="10" xfId="0" applyNumberFormat="1" applyFont="1" applyFill="1" applyBorder="1" applyAlignment="1">
      <alignment horizontal="right" vertical="top" wrapText="1"/>
    </xf>
    <xf numFmtId="1" fontId="65" fillId="10" borderId="10" xfId="0" applyNumberFormat="1" applyFont="1" applyFill="1" applyBorder="1" applyAlignment="1">
      <alignment horizontal="right" vertical="top" wrapText="1"/>
    </xf>
    <xf numFmtId="0" fontId="55" fillId="10" borderId="0" xfId="0" applyFont="1" applyFill="1" applyBorder="1" applyAlignment="1">
      <alignment horizontal="center" vertical="top"/>
    </xf>
    <xf numFmtId="0" fontId="55" fillId="10" borderId="0" xfId="0" applyFont="1" applyFill="1" applyAlignment="1">
      <alignment horizontal="left" vertical="top"/>
    </xf>
    <xf numFmtId="1" fontId="59" fillId="18" borderId="10" xfId="0" applyNumberFormat="1" applyFont="1" applyFill="1" applyBorder="1" applyAlignment="1">
      <alignment horizontal="right" vertical="top" wrapText="1"/>
    </xf>
    <xf numFmtId="1" fontId="65" fillId="18" borderId="10" xfId="0" applyNumberFormat="1" applyFont="1" applyFill="1" applyBorder="1" applyAlignment="1">
      <alignment horizontal="right" vertical="top" wrapText="1"/>
    </xf>
    <xf numFmtId="0" fontId="55" fillId="18" borderId="0" xfId="0" applyFont="1" applyFill="1" applyBorder="1" applyAlignment="1">
      <alignment horizontal="center" vertical="top"/>
    </xf>
    <xf numFmtId="0" fontId="55" fillId="18" borderId="0" xfId="0" applyFont="1" applyFill="1" applyAlignment="1">
      <alignment horizontal="left" vertical="top"/>
    </xf>
    <xf numFmtId="0" fontId="0" fillId="18" borderId="0" xfId="0" applyFill="1" applyAlignment="1">
      <alignment/>
    </xf>
    <xf numFmtId="1" fontId="59" fillId="17" borderId="10" xfId="0" applyNumberFormat="1" applyFont="1" applyFill="1" applyBorder="1" applyAlignment="1">
      <alignment horizontal="right" vertical="top" wrapText="1"/>
    </xf>
    <xf numFmtId="0" fontId="55" fillId="17" borderId="0" xfId="0" applyFont="1" applyFill="1" applyBorder="1" applyAlignment="1">
      <alignment horizontal="center" vertical="top"/>
    </xf>
    <xf numFmtId="0" fontId="55" fillId="17" borderId="0" xfId="0" applyFont="1" applyFill="1" applyAlignment="1">
      <alignment horizontal="left" vertical="top"/>
    </xf>
    <xf numFmtId="0" fontId="0" fillId="17" borderId="0" xfId="0" applyFill="1" applyAlignment="1">
      <alignment/>
    </xf>
    <xf numFmtId="49" fontId="66" fillId="33" borderId="10" xfId="0" applyNumberFormat="1" applyFont="1" applyFill="1" applyBorder="1" applyAlignment="1">
      <alignment horizontal="center" vertical="top" wrapText="1"/>
    </xf>
    <xf numFmtId="1" fontId="67" fillId="0" borderId="10" xfId="0" applyNumberFormat="1" applyFont="1" applyBorder="1" applyAlignment="1">
      <alignment horizontal="right" vertical="top" wrapText="1"/>
    </xf>
    <xf numFmtId="1" fontId="68" fillId="0" borderId="10" xfId="0" applyNumberFormat="1" applyFont="1" applyBorder="1" applyAlignment="1">
      <alignment horizontal="right" vertical="top" wrapText="1"/>
    </xf>
    <xf numFmtId="1" fontId="68" fillId="10" borderId="10" xfId="0" applyNumberFormat="1" applyFont="1" applyFill="1" applyBorder="1" applyAlignment="1">
      <alignment horizontal="right" vertical="top" wrapText="1"/>
    </xf>
    <xf numFmtId="1" fontId="68" fillId="8" borderId="10" xfId="0" applyNumberFormat="1" applyFont="1" applyFill="1" applyBorder="1" applyAlignment="1">
      <alignment horizontal="right" vertical="top" wrapText="1"/>
    </xf>
    <xf numFmtId="1" fontId="68" fillId="9" borderId="10" xfId="0" applyNumberFormat="1" applyFont="1" applyFill="1" applyBorder="1" applyAlignment="1">
      <alignment horizontal="right" vertical="top" wrapText="1"/>
    </xf>
    <xf numFmtId="1" fontId="68" fillId="35" borderId="10" xfId="0" applyNumberFormat="1" applyFont="1" applyFill="1" applyBorder="1" applyAlignment="1">
      <alignment horizontal="right" vertical="top" wrapText="1"/>
    </xf>
    <xf numFmtId="1" fontId="68" fillId="18" borderId="10" xfId="0" applyNumberFormat="1" applyFont="1" applyFill="1" applyBorder="1" applyAlignment="1">
      <alignment horizontal="right" vertical="top" wrapText="1"/>
    </xf>
    <xf numFmtId="1" fontId="68" fillId="17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1" fontId="59" fillId="0" borderId="12" xfId="0" applyNumberFormat="1" applyFont="1" applyBorder="1" applyAlignment="1">
      <alignment horizontal="right" vertical="top" wrapText="1"/>
    </xf>
    <xf numFmtId="1" fontId="60" fillId="0" borderId="10" xfId="0" applyNumberFormat="1" applyFont="1" applyBorder="1" applyAlignment="1">
      <alignment horizontal="center" vertical="center"/>
    </xf>
    <xf numFmtId="1" fontId="59" fillId="10" borderId="12" xfId="0" applyNumberFormat="1" applyFont="1" applyFill="1" applyBorder="1" applyAlignment="1">
      <alignment horizontal="right" vertical="top" wrapText="1"/>
    </xf>
    <xf numFmtId="1" fontId="61" fillId="10" borderId="10" xfId="0" applyNumberFormat="1" applyFont="1" applyFill="1" applyBorder="1" applyAlignment="1">
      <alignment horizontal="center" vertical="center" wrapText="1"/>
    </xf>
    <xf numFmtId="1" fontId="59" fillId="35" borderId="12" xfId="0" applyNumberFormat="1" applyFont="1" applyFill="1" applyBorder="1" applyAlignment="1">
      <alignment horizontal="right" vertical="top" wrapText="1"/>
    </xf>
    <xf numFmtId="1" fontId="60" fillId="35" borderId="10" xfId="0" applyNumberFormat="1" applyFont="1" applyFill="1" applyBorder="1" applyAlignment="1">
      <alignment horizontal="center" vertical="center"/>
    </xf>
    <xf numFmtId="1" fontId="59" fillId="9" borderId="12" xfId="0" applyNumberFormat="1" applyFont="1" applyFill="1" applyBorder="1" applyAlignment="1">
      <alignment horizontal="right" vertical="top" wrapText="1"/>
    </xf>
    <xf numFmtId="1" fontId="61" fillId="9" borderId="10" xfId="0" applyNumberFormat="1" applyFont="1" applyFill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right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1" fontId="59" fillId="8" borderId="12" xfId="0" applyNumberFormat="1" applyFont="1" applyFill="1" applyBorder="1" applyAlignment="1">
      <alignment horizontal="right" vertical="top" wrapText="1"/>
    </xf>
    <xf numFmtId="1" fontId="60" fillId="8" borderId="10" xfId="0" applyNumberFormat="1" applyFont="1" applyFill="1" applyBorder="1" applyAlignment="1">
      <alignment horizontal="center" vertical="center"/>
    </xf>
    <xf numFmtId="49" fontId="53" fillId="36" borderId="12" xfId="0" applyNumberFormat="1" applyFont="1" applyFill="1" applyBorder="1" applyAlignment="1">
      <alignment horizontal="left" vertical="top" wrapText="1"/>
    </xf>
    <xf numFmtId="0" fontId="69" fillId="34" borderId="12" xfId="0" applyFont="1" applyFill="1" applyBorder="1" applyAlignment="1">
      <alignment/>
    </xf>
    <xf numFmtId="0" fontId="69" fillId="37" borderId="12" xfId="0" applyFont="1" applyFill="1" applyBorder="1" applyAlignment="1">
      <alignment/>
    </xf>
    <xf numFmtId="0" fontId="70" fillId="34" borderId="12" xfId="0" applyFont="1" applyFill="1" applyBorder="1" applyAlignment="1">
      <alignment/>
    </xf>
    <xf numFmtId="0" fontId="69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70" fillId="38" borderId="12" xfId="0" applyFont="1" applyFill="1" applyBorder="1" applyAlignment="1">
      <alignment/>
    </xf>
    <xf numFmtId="0" fontId="70" fillId="35" borderId="12" xfId="0" applyFont="1" applyFill="1" applyBorder="1" applyAlignment="1">
      <alignment/>
    </xf>
    <xf numFmtId="0" fontId="70" fillId="12" borderId="12" xfId="0" applyFont="1" applyFill="1" applyBorder="1" applyAlignment="1">
      <alignment/>
    </xf>
    <xf numFmtId="0" fontId="70" fillId="15" borderId="12" xfId="0" applyFont="1" applyFill="1" applyBorder="1" applyAlignment="1">
      <alignment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/>
    </xf>
    <xf numFmtId="49" fontId="53" fillId="37" borderId="12" xfId="0" applyNumberFormat="1" applyFont="1" applyFill="1" applyBorder="1" applyAlignment="1">
      <alignment horizontal="center" vertical="center" wrapText="1"/>
    </xf>
    <xf numFmtId="0" fontId="70" fillId="39" borderId="12" xfId="0" applyFont="1" applyFill="1" applyBorder="1" applyAlignment="1">
      <alignment/>
    </xf>
    <xf numFmtId="0" fontId="73" fillId="0" borderId="14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73" fillId="0" borderId="15" xfId="0" applyFont="1" applyFill="1" applyBorder="1" applyAlignment="1">
      <alignment horizontal="center" vertical="top"/>
    </xf>
    <xf numFmtId="0" fontId="69" fillId="0" borderId="12" xfId="0" applyFont="1" applyBorder="1" applyAlignment="1">
      <alignment horizontal="center" vertical="top" wrapText="1"/>
    </xf>
    <xf numFmtId="49" fontId="53" fillId="36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9"/>
  <sheetViews>
    <sheetView zoomScale="120" zoomScaleNormal="120" zoomScalePageLayoutView="0" workbookViewId="0" topLeftCell="A70">
      <selection activeCell="A1" sqref="A1:U71"/>
    </sheetView>
  </sheetViews>
  <sheetFormatPr defaultColWidth="9.140625" defaultRowHeight="15"/>
  <cols>
    <col min="1" max="1" width="18.57421875" style="0" customWidth="1"/>
    <col min="2" max="2" width="7.140625" style="0" hidden="1" customWidth="1"/>
    <col min="3" max="3" width="7.00390625" style="0" hidden="1" customWidth="1"/>
    <col min="4" max="4" width="7.28125" style="0" hidden="1" customWidth="1"/>
    <col min="5" max="5" width="8.140625" style="0" hidden="1" customWidth="1"/>
    <col min="6" max="6" width="11.28125" style="3" hidden="1" customWidth="1"/>
    <col min="7" max="7" width="7.421875" style="0" hidden="1" customWidth="1"/>
    <col min="8" max="8" width="7.7109375" style="0" hidden="1" customWidth="1"/>
    <col min="9" max="9" width="6.7109375" style="0" hidden="1" customWidth="1"/>
    <col min="10" max="10" width="10.421875" style="8" hidden="1" customWidth="1"/>
    <col min="11" max="11" width="11.57421875" style="12" hidden="1" customWidth="1"/>
    <col min="12" max="12" width="8.28125" style="0" hidden="1" customWidth="1"/>
    <col min="13" max="13" width="10.00390625" style="3" hidden="1" customWidth="1"/>
    <col min="14" max="14" width="9.00390625" style="9" hidden="1" customWidth="1"/>
    <col min="15" max="15" width="11.140625" style="13" hidden="1" customWidth="1"/>
    <col min="16" max="16" width="11.140625" style="3" customWidth="1"/>
    <col min="17" max="17" width="11.140625" style="46" customWidth="1"/>
    <col min="18" max="19" width="11.140625" style="13" customWidth="1"/>
    <col min="20" max="20" width="11.140625" style="50" customWidth="1"/>
    <col min="21" max="21" width="15.8515625" style="0" customWidth="1"/>
  </cols>
  <sheetData>
    <row r="1" spans="1:21" ht="15">
      <c r="A1" s="1" t="s">
        <v>1</v>
      </c>
      <c r="B1" s="2">
        <v>395</v>
      </c>
      <c r="C1" s="2">
        <v>386</v>
      </c>
      <c r="D1" s="2">
        <v>331</v>
      </c>
      <c r="E1" s="14">
        <f aca="true" t="shared" si="0" ref="E1:E32">SUM(B1:D1)</f>
        <v>1112</v>
      </c>
      <c r="F1" s="15">
        <f aca="true" t="shared" si="1" ref="F1:F32">E1*27%</f>
        <v>300.24</v>
      </c>
      <c r="G1" s="14">
        <v>328</v>
      </c>
      <c r="H1" s="14">
        <v>267</v>
      </c>
      <c r="I1" s="14">
        <v>143</v>
      </c>
      <c r="J1" s="16">
        <v>279</v>
      </c>
      <c r="K1" s="17">
        <f aca="true" t="shared" si="2" ref="K1:K32">F1-J1</f>
        <v>21.24000000000001</v>
      </c>
      <c r="L1" s="14">
        <f aca="true" t="shared" si="3" ref="L1:L32">SUM(G1:I1)</f>
        <v>738</v>
      </c>
      <c r="M1" s="15">
        <f aca="true" t="shared" si="4" ref="M1:M32">L1*27%</f>
        <v>199.26000000000002</v>
      </c>
      <c r="N1" s="18">
        <v>78</v>
      </c>
      <c r="O1" s="17">
        <f aca="true" t="shared" si="5" ref="O1:O32">M1-N1</f>
        <v>121.26000000000002</v>
      </c>
      <c r="P1" s="15">
        <f aca="true" t="shared" si="6" ref="P1:P32">E1+L1</f>
        <v>1850</v>
      </c>
      <c r="Q1" s="42">
        <f aca="true" t="shared" si="7" ref="Q1:Q32">F1+M1</f>
        <v>499.5</v>
      </c>
      <c r="R1" s="17">
        <f aca="true" t="shared" si="8" ref="R1:R32">J1+N1</f>
        <v>357</v>
      </c>
      <c r="S1" s="17">
        <f aca="true" t="shared" si="9" ref="S1:S32">R1*100/Q1</f>
        <v>71.47147147147147</v>
      </c>
      <c r="T1" s="47">
        <f aca="true" t="shared" si="10" ref="T1:T32">Q1-R1</f>
        <v>142.5</v>
      </c>
      <c r="U1" s="2" t="s">
        <v>72</v>
      </c>
    </row>
    <row r="2" spans="1:21" ht="15">
      <c r="A2" s="1" t="s">
        <v>2</v>
      </c>
      <c r="B2" s="2">
        <v>160</v>
      </c>
      <c r="C2" s="2">
        <v>162</v>
      </c>
      <c r="D2" s="2">
        <v>164</v>
      </c>
      <c r="E2" s="14">
        <f t="shared" si="0"/>
        <v>486</v>
      </c>
      <c r="F2" s="15">
        <f t="shared" si="1"/>
        <v>131.22</v>
      </c>
      <c r="G2" s="14">
        <v>145</v>
      </c>
      <c r="H2" s="14">
        <v>151</v>
      </c>
      <c r="I2" s="14">
        <v>59</v>
      </c>
      <c r="J2" s="16">
        <v>158</v>
      </c>
      <c r="K2" s="17">
        <f t="shared" si="2"/>
        <v>-26.78</v>
      </c>
      <c r="L2" s="14">
        <f t="shared" si="3"/>
        <v>355</v>
      </c>
      <c r="M2" s="15">
        <f t="shared" si="4"/>
        <v>95.85000000000001</v>
      </c>
      <c r="N2" s="18">
        <v>67</v>
      </c>
      <c r="O2" s="17">
        <f t="shared" si="5"/>
        <v>28.85000000000001</v>
      </c>
      <c r="P2" s="15">
        <f t="shared" si="6"/>
        <v>841</v>
      </c>
      <c r="Q2" s="42">
        <f t="shared" si="7"/>
        <v>227.07</v>
      </c>
      <c r="R2" s="17">
        <f t="shared" si="8"/>
        <v>225</v>
      </c>
      <c r="S2" s="17">
        <f t="shared" si="9"/>
        <v>99.08838684106223</v>
      </c>
      <c r="T2" s="47">
        <f t="shared" si="10"/>
        <v>2.069999999999993</v>
      </c>
      <c r="U2" s="2" t="s">
        <v>72</v>
      </c>
    </row>
    <row r="3" spans="1:21" ht="15">
      <c r="A3" s="1" t="s">
        <v>3</v>
      </c>
      <c r="B3" s="2">
        <v>361</v>
      </c>
      <c r="C3" s="2">
        <v>402</v>
      </c>
      <c r="D3" s="2">
        <v>335</v>
      </c>
      <c r="E3" s="14">
        <f t="shared" si="0"/>
        <v>1098</v>
      </c>
      <c r="F3" s="15">
        <f t="shared" si="1"/>
        <v>296.46000000000004</v>
      </c>
      <c r="G3" s="14">
        <v>281</v>
      </c>
      <c r="H3" s="14">
        <v>286</v>
      </c>
      <c r="I3" s="14">
        <v>94</v>
      </c>
      <c r="J3" s="16">
        <v>532</v>
      </c>
      <c r="K3" s="17">
        <f t="shared" si="2"/>
        <v>-235.53999999999996</v>
      </c>
      <c r="L3" s="14">
        <f t="shared" si="3"/>
        <v>661</v>
      </c>
      <c r="M3" s="15">
        <f t="shared" si="4"/>
        <v>178.47</v>
      </c>
      <c r="N3" s="18">
        <v>222</v>
      </c>
      <c r="O3" s="17">
        <f t="shared" si="5"/>
        <v>-43.53</v>
      </c>
      <c r="P3" s="15">
        <f t="shared" si="6"/>
        <v>1759</v>
      </c>
      <c r="Q3" s="42">
        <f t="shared" si="7"/>
        <v>474.93000000000006</v>
      </c>
      <c r="R3" s="17">
        <f t="shared" si="8"/>
        <v>754</v>
      </c>
      <c r="S3" s="17">
        <f t="shared" si="9"/>
        <v>158.76023835091485</v>
      </c>
      <c r="T3" s="47">
        <f t="shared" si="10"/>
        <v>-279.06999999999994</v>
      </c>
      <c r="U3" s="2"/>
    </row>
    <row r="4" spans="1:21" s="60" customFormat="1" ht="15">
      <c r="A4" s="51" t="s">
        <v>4</v>
      </c>
      <c r="B4" s="52">
        <v>116</v>
      </c>
      <c r="C4" s="52">
        <v>107</v>
      </c>
      <c r="D4" s="52">
        <v>105</v>
      </c>
      <c r="E4" s="53">
        <f t="shared" si="0"/>
        <v>328</v>
      </c>
      <c r="F4" s="54">
        <f t="shared" si="1"/>
        <v>88.56</v>
      </c>
      <c r="G4" s="53">
        <v>81</v>
      </c>
      <c r="H4" s="53">
        <v>88</v>
      </c>
      <c r="I4" s="53">
        <v>68</v>
      </c>
      <c r="J4" s="55">
        <v>68</v>
      </c>
      <c r="K4" s="56">
        <f t="shared" si="2"/>
        <v>20.560000000000002</v>
      </c>
      <c r="L4" s="53">
        <f t="shared" si="3"/>
        <v>237</v>
      </c>
      <c r="M4" s="54">
        <f t="shared" si="4"/>
        <v>63.99</v>
      </c>
      <c r="N4" s="57">
        <v>29</v>
      </c>
      <c r="O4" s="56">
        <f t="shared" si="5"/>
        <v>34.99</v>
      </c>
      <c r="P4" s="54">
        <f t="shared" si="6"/>
        <v>565</v>
      </c>
      <c r="Q4" s="58">
        <f t="shared" si="7"/>
        <v>152.55</v>
      </c>
      <c r="R4" s="56">
        <f t="shared" si="8"/>
        <v>97</v>
      </c>
      <c r="S4" s="56">
        <f t="shared" si="9"/>
        <v>63.585709603408716</v>
      </c>
      <c r="T4" s="59">
        <f t="shared" si="10"/>
        <v>55.55000000000001</v>
      </c>
      <c r="U4" s="52"/>
    </row>
    <row r="5" spans="1:21" ht="15">
      <c r="A5" s="1" t="s">
        <v>5</v>
      </c>
      <c r="B5" s="2">
        <v>8462</v>
      </c>
      <c r="C5" s="2">
        <v>8064</v>
      </c>
      <c r="D5" s="2">
        <v>7392</v>
      </c>
      <c r="E5" s="14">
        <f t="shared" si="0"/>
        <v>23918</v>
      </c>
      <c r="F5" s="15">
        <f t="shared" si="1"/>
        <v>6457.860000000001</v>
      </c>
      <c r="G5" s="14">
        <v>6873</v>
      </c>
      <c r="H5" s="14">
        <v>6992</v>
      </c>
      <c r="I5" s="14">
        <v>4329</v>
      </c>
      <c r="J5" s="16">
        <v>2084</v>
      </c>
      <c r="K5" s="17">
        <f t="shared" si="2"/>
        <v>4373.860000000001</v>
      </c>
      <c r="L5" s="14">
        <f t="shared" si="3"/>
        <v>18194</v>
      </c>
      <c r="M5" s="15">
        <f t="shared" si="4"/>
        <v>4912.38</v>
      </c>
      <c r="N5" s="18">
        <v>1785</v>
      </c>
      <c r="O5" s="17">
        <f t="shared" si="5"/>
        <v>3127.38</v>
      </c>
      <c r="P5" s="15">
        <f t="shared" si="6"/>
        <v>42112</v>
      </c>
      <c r="Q5" s="42">
        <f t="shared" si="7"/>
        <v>11370.240000000002</v>
      </c>
      <c r="R5" s="17">
        <f t="shared" si="8"/>
        <v>3869</v>
      </c>
      <c r="S5" s="17">
        <f t="shared" si="9"/>
        <v>34.02742598221321</v>
      </c>
      <c r="T5" s="47">
        <f t="shared" si="10"/>
        <v>7501.240000000002</v>
      </c>
      <c r="U5" s="2"/>
    </row>
    <row r="6" spans="1:21" ht="15">
      <c r="A6" s="1" t="s">
        <v>6</v>
      </c>
      <c r="B6" s="2">
        <v>223</v>
      </c>
      <c r="C6" s="2">
        <v>223</v>
      </c>
      <c r="D6" s="2">
        <v>186</v>
      </c>
      <c r="E6" s="14">
        <f t="shared" si="0"/>
        <v>632</v>
      </c>
      <c r="F6" s="15">
        <f t="shared" si="1"/>
        <v>170.64000000000001</v>
      </c>
      <c r="G6" s="14">
        <v>185</v>
      </c>
      <c r="H6" s="14">
        <v>178</v>
      </c>
      <c r="I6" s="14">
        <v>81</v>
      </c>
      <c r="J6" s="16">
        <v>55</v>
      </c>
      <c r="K6" s="17">
        <f t="shared" si="2"/>
        <v>115.64000000000001</v>
      </c>
      <c r="L6" s="14">
        <f t="shared" si="3"/>
        <v>444</v>
      </c>
      <c r="M6" s="15">
        <f t="shared" si="4"/>
        <v>119.88000000000001</v>
      </c>
      <c r="N6" s="18">
        <v>31</v>
      </c>
      <c r="O6" s="17">
        <f t="shared" si="5"/>
        <v>88.88000000000001</v>
      </c>
      <c r="P6" s="15">
        <f t="shared" si="6"/>
        <v>1076</v>
      </c>
      <c r="Q6" s="42">
        <f t="shared" si="7"/>
        <v>290.52000000000004</v>
      </c>
      <c r="R6" s="17">
        <f t="shared" si="8"/>
        <v>86</v>
      </c>
      <c r="S6" s="17">
        <f t="shared" si="9"/>
        <v>29.602092799118818</v>
      </c>
      <c r="T6" s="47">
        <f t="shared" si="10"/>
        <v>204.52000000000004</v>
      </c>
      <c r="U6" s="2"/>
    </row>
    <row r="7" spans="1:21" ht="15">
      <c r="A7" s="1" t="s">
        <v>7</v>
      </c>
      <c r="B7" s="2">
        <v>2408</v>
      </c>
      <c r="C7" s="2">
        <v>2280</v>
      </c>
      <c r="D7" s="2">
        <v>2075</v>
      </c>
      <c r="E7" s="14">
        <f t="shared" si="0"/>
        <v>6763</v>
      </c>
      <c r="F7" s="15">
        <f t="shared" si="1"/>
        <v>1826.0100000000002</v>
      </c>
      <c r="G7" s="14">
        <v>1809</v>
      </c>
      <c r="H7" s="14">
        <v>1895</v>
      </c>
      <c r="I7" s="14">
        <v>786</v>
      </c>
      <c r="J7" s="16">
        <v>1747</v>
      </c>
      <c r="K7" s="17">
        <f t="shared" si="2"/>
        <v>79.01000000000022</v>
      </c>
      <c r="L7" s="14">
        <f t="shared" si="3"/>
        <v>4490</v>
      </c>
      <c r="M7" s="15">
        <f t="shared" si="4"/>
        <v>1212.3000000000002</v>
      </c>
      <c r="N7" s="18">
        <v>1170</v>
      </c>
      <c r="O7" s="17">
        <f t="shared" si="5"/>
        <v>42.30000000000018</v>
      </c>
      <c r="P7" s="15">
        <f t="shared" si="6"/>
        <v>11253</v>
      </c>
      <c r="Q7" s="42">
        <f t="shared" si="7"/>
        <v>3038.3100000000004</v>
      </c>
      <c r="R7" s="17">
        <f t="shared" si="8"/>
        <v>2917</v>
      </c>
      <c r="S7" s="17">
        <f t="shared" si="9"/>
        <v>96.00731985873725</v>
      </c>
      <c r="T7" s="47">
        <f t="shared" si="10"/>
        <v>121.3100000000004</v>
      </c>
      <c r="U7" s="2"/>
    </row>
    <row r="8" spans="1:21" ht="15">
      <c r="A8" s="1" t="s">
        <v>8</v>
      </c>
      <c r="B8" s="2">
        <v>453</v>
      </c>
      <c r="C8" s="2">
        <v>418</v>
      </c>
      <c r="D8" s="2">
        <v>470</v>
      </c>
      <c r="E8" s="14">
        <f t="shared" si="0"/>
        <v>1341</v>
      </c>
      <c r="F8" s="15">
        <f t="shared" si="1"/>
        <v>362.07000000000005</v>
      </c>
      <c r="G8" s="14">
        <v>358</v>
      </c>
      <c r="H8" s="14">
        <v>346</v>
      </c>
      <c r="I8" s="14">
        <v>139</v>
      </c>
      <c r="J8" s="16">
        <v>537</v>
      </c>
      <c r="K8" s="17">
        <f t="shared" si="2"/>
        <v>-174.92999999999995</v>
      </c>
      <c r="L8" s="14">
        <f t="shared" si="3"/>
        <v>843</v>
      </c>
      <c r="M8" s="15">
        <f t="shared" si="4"/>
        <v>227.61</v>
      </c>
      <c r="N8" s="18">
        <v>390</v>
      </c>
      <c r="O8" s="17">
        <f t="shared" si="5"/>
        <v>-162.39</v>
      </c>
      <c r="P8" s="15">
        <f t="shared" si="6"/>
        <v>2184</v>
      </c>
      <c r="Q8" s="42">
        <f t="shared" si="7"/>
        <v>589.6800000000001</v>
      </c>
      <c r="R8" s="17">
        <f t="shared" si="8"/>
        <v>927</v>
      </c>
      <c r="S8" s="17">
        <f t="shared" si="9"/>
        <v>157.2039072039072</v>
      </c>
      <c r="T8" s="47">
        <f t="shared" si="10"/>
        <v>-337.31999999999994</v>
      </c>
      <c r="U8" s="2"/>
    </row>
    <row r="9" spans="1:21" ht="15">
      <c r="A9" s="1" t="s">
        <v>9</v>
      </c>
      <c r="B9" s="2">
        <v>362</v>
      </c>
      <c r="C9" s="2">
        <v>367</v>
      </c>
      <c r="D9" s="2">
        <v>300</v>
      </c>
      <c r="E9" s="14">
        <f t="shared" si="0"/>
        <v>1029</v>
      </c>
      <c r="F9" s="15">
        <f t="shared" si="1"/>
        <v>277.83000000000004</v>
      </c>
      <c r="G9" s="14">
        <v>312</v>
      </c>
      <c r="H9" s="14">
        <v>258</v>
      </c>
      <c r="I9" s="14">
        <v>128</v>
      </c>
      <c r="J9" s="16">
        <v>379</v>
      </c>
      <c r="K9" s="17">
        <f t="shared" si="2"/>
        <v>-101.16999999999996</v>
      </c>
      <c r="L9" s="14">
        <f t="shared" si="3"/>
        <v>698</v>
      </c>
      <c r="M9" s="15">
        <f t="shared" si="4"/>
        <v>188.46</v>
      </c>
      <c r="N9" s="18">
        <v>169</v>
      </c>
      <c r="O9" s="17">
        <f t="shared" si="5"/>
        <v>19.460000000000008</v>
      </c>
      <c r="P9" s="15">
        <f t="shared" si="6"/>
        <v>1727</v>
      </c>
      <c r="Q9" s="42">
        <f t="shared" si="7"/>
        <v>466.2900000000001</v>
      </c>
      <c r="R9" s="17">
        <f t="shared" si="8"/>
        <v>548</v>
      </c>
      <c r="S9" s="17">
        <f t="shared" si="9"/>
        <v>117.52342962534044</v>
      </c>
      <c r="T9" s="47">
        <f t="shared" si="10"/>
        <v>-81.70999999999992</v>
      </c>
      <c r="U9" s="2"/>
    </row>
    <row r="10" spans="1:21" ht="15">
      <c r="A10" s="1" t="s">
        <v>10</v>
      </c>
      <c r="B10" s="2">
        <v>106</v>
      </c>
      <c r="C10" s="2">
        <v>102</v>
      </c>
      <c r="D10" s="2">
        <v>115</v>
      </c>
      <c r="E10" s="14">
        <f t="shared" si="0"/>
        <v>323</v>
      </c>
      <c r="F10" s="15">
        <f t="shared" si="1"/>
        <v>87.21000000000001</v>
      </c>
      <c r="G10" s="14">
        <v>97</v>
      </c>
      <c r="H10" s="14">
        <v>101</v>
      </c>
      <c r="I10" s="14">
        <v>63</v>
      </c>
      <c r="J10" s="16">
        <v>50</v>
      </c>
      <c r="K10" s="17">
        <f t="shared" si="2"/>
        <v>37.21000000000001</v>
      </c>
      <c r="L10" s="14">
        <f t="shared" si="3"/>
        <v>261</v>
      </c>
      <c r="M10" s="15">
        <f t="shared" si="4"/>
        <v>70.47</v>
      </c>
      <c r="N10" s="18">
        <v>37</v>
      </c>
      <c r="O10" s="17">
        <f t="shared" si="5"/>
        <v>33.47</v>
      </c>
      <c r="P10" s="15">
        <f t="shared" si="6"/>
        <v>584</v>
      </c>
      <c r="Q10" s="42">
        <f t="shared" si="7"/>
        <v>157.68</v>
      </c>
      <c r="R10" s="17">
        <f t="shared" si="8"/>
        <v>87</v>
      </c>
      <c r="S10" s="17">
        <f t="shared" si="9"/>
        <v>55.17503805175038</v>
      </c>
      <c r="T10" s="47">
        <f t="shared" si="10"/>
        <v>70.68</v>
      </c>
      <c r="U10" s="2"/>
    </row>
    <row r="11" spans="1:21" ht="15">
      <c r="A11" s="1" t="s">
        <v>11</v>
      </c>
      <c r="B11" s="2">
        <v>117</v>
      </c>
      <c r="C11" s="2">
        <v>102</v>
      </c>
      <c r="D11" s="2">
        <v>101</v>
      </c>
      <c r="E11" s="14">
        <f t="shared" si="0"/>
        <v>320</v>
      </c>
      <c r="F11" s="15">
        <f t="shared" si="1"/>
        <v>86.4</v>
      </c>
      <c r="G11" s="14">
        <v>108</v>
      </c>
      <c r="H11" s="14">
        <v>94</v>
      </c>
      <c r="I11" s="14">
        <v>64</v>
      </c>
      <c r="J11" s="16">
        <v>124</v>
      </c>
      <c r="K11" s="17">
        <f t="shared" si="2"/>
        <v>-37.599999999999994</v>
      </c>
      <c r="L11" s="14">
        <f t="shared" si="3"/>
        <v>266</v>
      </c>
      <c r="M11" s="15">
        <f t="shared" si="4"/>
        <v>71.82000000000001</v>
      </c>
      <c r="N11" s="18">
        <v>68</v>
      </c>
      <c r="O11" s="17">
        <f t="shared" si="5"/>
        <v>3.8200000000000074</v>
      </c>
      <c r="P11" s="15">
        <f t="shared" si="6"/>
        <v>586</v>
      </c>
      <c r="Q11" s="42">
        <f t="shared" si="7"/>
        <v>158.22000000000003</v>
      </c>
      <c r="R11" s="17">
        <f t="shared" si="8"/>
        <v>192</v>
      </c>
      <c r="S11" s="17">
        <f t="shared" si="9"/>
        <v>121.35001896094045</v>
      </c>
      <c r="T11" s="47">
        <f t="shared" si="10"/>
        <v>-33.77999999999997</v>
      </c>
      <c r="U11" s="2" t="s">
        <v>72</v>
      </c>
    </row>
    <row r="12" spans="1:21" ht="15">
      <c r="A12" s="1" t="s">
        <v>12</v>
      </c>
      <c r="B12" s="2">
        <v>243</v>
      </c>
      <c r="C12" s="2">
        <v>257</v>
      </c>
      <c r="D12" s="2">
        <v>224</v>
      </c>
      <c r="E12" s="14">
        <f t="shared" si="0"/>
        <v>724</v>
      </c>
      <c r="F12" s="15">
        <f t="shared" si="1"/>
        <v>195.48000000000002</v>
      </c>
      <c r="G12" s="14">
        <v>181</v>
      </c>
      <c r="H12" s="14">
        <v>187</v>
      </c>
      <c r="I12" s="14">
        <v>86</v>
      </c>
      <c r="J12" s="16">
        <v>75</v>
      </c>
      <c r="K12" s="17">
        <f t="shared" si="2"/>
        <v>120.48000000000002</v>
      </c>
      <c r="L12" s="14">
        <f t="shared" si="3"/>
        <v>454</v>
      </c>
      <c r="M12" s="15">
        <f t="shared" si="4"/>
        <v>122.58000000000001</v>
      </c>
      <c r="N12" s="18">
        <v>28</v>
      </c>
      <c r="O12" s="17">
        <f t="shared" si="5"/>
        <v>94.58000000000001</v>
      </c>
      <c r="P12" s="15">
        <f t="shared" si="6"/>
        <v>1178</v>
      </c>
      <c r="Q12" s="42">
        <f t="shared" si="7"/>
        <v>318.06000000000006</v>
      </c>
      <c r="R12" s="17">
        <f t="shared" si="8"/>
        <v>103</v>
      </c>
      <c r="S12" s="17">
        <f t="shared" si="9"/>
        <v>32.38382695088976</v>
      </c>
      <c r="T12" s="47">
        <f t="shared" si="10"/>
        <v>215.06000000000006</v>
      </c>
      <c r="U12" s="2"/>
    </row>
    <row r="13" spans="1:21" ht="15">
      <c r="A13" s="1" t="s">
        <v>13</v>
      </c>
      <c r="B13" s="2">
        <v>154</v>
      </c>
      <c r="C13" s="2">
        <v>137</v>
      </c>
      <c r="D13" s="2">
        <v>144</v>
      </c>
      <c r="E13" s="14">
        <f t="shared" si="0"/>
        <v>435</v>
      </c>
      <c r="F13" s="15">
        <f t="shared" si="1"/>
        <v>117.45</v>
      </c>
      <c r="G13" s="14">
        <v>134</v>
      </c>
      <c r="H13" s="14">
        <v>115</v>
      </c>
      <c r="I13" s="14">
        <v>29</v>
      </c>
      <c r="J13" s="16">
        <v>25</v>
      </c>
      <c r="K13" s="17">
        <f t="shared" si="2"/>
        <v>92.45</v>
      </c>
      <c r="L13" s="14">
        <f t="shared" si="3"/>
        <v>278</v>
      </c>
      <c r="M13" s="15">
        <f t="shared" si="4"/>
        <v>75.06</v>
      </c>
      <c r="N13" s="18">
        <v>34</v>
      </c>
      <c r="O13" s="17">
        <f t="shared" si="5"/>
        <v>41.06</v>
      </c>
      <c r="P13" s="15">
        <f t="shared" si="6"/>
        <v>713</v>
      </c>
      <c r="Q13" s="42">
        <f t="shared" si="7"/>
        <v>192.51</v>
      </c>
      <c r="R13" s="17">
        <f t="shared" si="8"/>
        <v>59</v>
      </c>
      <c r="S13" s="17">
        <f t="shared" si="9"/>
        <v>30.647758557996987</v>
      </c>
      <c r="T13" s="47">
        <f t="shared" si="10"/>
        <v>133.51</v>
      </c>
      <c r="U13" s="2" t="s">
        <v>72</v>
      </c>
    </row>
    <row r="14" spans="1:21" ht="15">
      <c r="A14" s="1" t="s">
        <v>14</v>
      </c>
      <c r="B14" s="2">
        <v>67</v>
      </c>
      <c r="C14" s="2">
        <v>63</v>
      </c>
      <c r="D14" s="2">
        <v>52</v>
      </c>
      <c r="E14" s="14">
        <f t="shared" si="0"/>
        <v>182</v>
      </c>
      <c r="F14" s="15">
        <f t="shared" si="1"/>
        <v>49.14</v>
      </c>
      <c r="G14" s="14">
        <v>67</v>
      </c>
      <c r="H14" s="14">
        <v>52</v>
      </c>
      <c r="I14" s="14">
        <v>21</v>
      </c>
      <c r="J14" s="16">
        <v>61</v>
      </c>
      <c r="K14" s="17">
        <f t="shared" si="2"/>
        <v>-11.86</v>
      </c>
      <c r="L14" s="14">
        <f t="shared" si="3"/>
        <v>140</v>
      </c>
      <c r="M14" s="15">
        <f t="shared" si="4"/>
        <v>37.800000000000004</v>
      </c>
      <c r="N14" s="18">
        <v>16</v>
      </c>
      <c r="O14" s="17">
        <f t="shared" si="5"/>
        <v>21.800000000000004</v>
      </c>
      <c r="P14" s="15">
        <f t="shared" si="6"/>
        <v>322</v>
      </c>
      <c r="Q14" s="42">
        <f t="shared" si="7"/>
        <v>86.94</v>
      </c>
      <c r="R14" s="17">
        <f t="shared" si="8"/>
        <v>77</v>
      </c>
      <c r="S14" s="17">
        <f t="shared" si="9"/>
        <v>88.56682769726248</v>
      </c>
      <c r="T14" s="47">
        <f t="shared" si="10"/>
        <v>9.939999999999998</v>
      </c>
      <c r="U14" s="2" t="s">
        <v>72</v>
      </c>
    </row>
    <row r="15" spans="1:21" ht="15">
      <c r="A15" s="1" t="s">
        <v>15</v>
      </c>
      <c r="B15" s="2">
        <v>201</v>
      </c>
      <c r="C15" s="2">
        <v>222</v>
      </c>
      <c r="D15" s="2">
        <v>198</v>
      </c>
      <c r="E15" s="14">
        <f t="shared" si="0"/>
        <v>621</v>
      </c>
      <c r="F15" s="15">
        <f t="shared" si="1"/>
        <v>167.67000000000002</v>
      </c>
      <c r="G15" s="14">
        <v>167</v>
      </c>
      <c r="H15" s="14">
        <v>196</v>
      </c>
      <c r="I15" s="14">
        <v>121</v>
      </c>
      <c r="J15" s="16">
        <v>143</v>
      </c>
      <c r="K15" s="17">
        <f t="shared" si="2"/>
        <v>24.670000000000016</v>
      </c>
      <c r="L15" s="14">
        <f t="shared" si="3"/>
        <v>484</v>
      </c>
      <c r="M15" s="15">
        <f t="shared" si="4"/>
        <v>130.68</v>
      </c>
      <c r="N15" s="18">
        <v>93</v>
      </c>
      <c r="O15" s="17">
        <f t="shared" si="5"/>
        <v>37.68000000000001</v>
      </c>
      <c r="P15" s="15">
        <f t="shared" si="6"/>
        <v>1105</v>
      </c>
      <c r="Q15" s="42">
        <f t="shared" si="7"/>
        <v>298.35</v>
      </c>
      <c r="R15" s="17">
        <f t="shared" si="8"/>
        <v>236</v>
      </c>
      <c r="S15" s="17">
        <f t="shared" si="9"/>
        <v>79.10172616054969</v>
      </c>
      <c r="T15" s="47">
        <f t="shared" si="10"/>
        <v>62.35000000000002</v>
      </c>
      <c r="U15" s="2"/>
    </row>
    <row r="16" spans="1:21" ht="15">
      <c r="A16" s="1" t="s">
        <v>16</v>
      </c>
      <c r="B16" s="2">
        <v>171</v>
      </c>
      <c r="C16" s="2">
        <v>166</v>
      </c>
      <c r="D16" s="2">
        <v>172</v>
      </c>
      <c r="E16" s="14">
        <f t="shared" si="0"/>
        <v>509</v>
      </c>
      <c r="F16" s="15">
        <f t="shared" si="1"/>
        <v>137.43</v>
      </c>
      <c r="G16" s="14">
        <v>121</v>
      </c>
      <c r="H16" s="14">
        <v>153</v>
      </c>
      <c r="I16" s="14">
        <v>47</v>
      </c>
      <c r="J16" s="16">
        <v>150</v>
      </c>
      <c r="K16" s="17">
        <f t="shared" si="2"/>
        <v>-12.569999999999993</v>
      </c>
      <c r="L16" s="14">
        <f t="shared" si="3"/>
        <v>321</v>
      </c>
      <c r="M16" s="15">
        <f t="shared" si="4"/>
        <v>86.67</v>
      </c>
      <c r="N16" s="18">
        <v>43</v>
      </c>
      <c r="O16" s="17">
        <f t="shared" si="5"/>
        <v>43.67</v>
      </c>
      <c r="P16" s="15">
        <f t="shared" si="6"/>
        <v>830</v>
      </c>
      <c r="Q16" s="42">
        <f t="shared" si="7"/>
        <v>224.10000000000002</v>
      </c>
      <c r="R16" s="17">
        <f t="shared" si="8"/>
        <v>193</v>
      </c>
      <c r="S16" s="17">
        <f t="shared" si="9"/>
        <v>86.1222668451584</v>
      </c>
      <c r="T16" s="47">
        <f t="shared" si="10"/>
        <v>31.100000000000023</v>
      </c>
      <c r="U16" s="2" t="s">
        <v>72</v>
      </c>
    </row>
    <row r="17" spans="1:21" ht="15">
      <c r="A17" s="1" t="s">
        <v>17</v>
      </c>
      <c r="B17" s="2">
        <v>571</v>
      </c>
      <c r="C17" s="2">
        <v>608</v>
      </c>
      <c r="D17" s="2">
        <v>547</v>
      </c>
      <c r="E17" s="14">
        <f t="shared" si="0"/>
        <v>1726</v>
      </c>
      <c r="F17" s="15">
        <f t="shared" si="1"/>
        <v>466.02000000000004</v>
      </c>
      <c r="G17" s="14">
        <v>482</v>
      </c>
      <c r="H17" s="14">
        <v>470</v>
      </c>
      <c r="I17" s="14">
        <v>206</v>
      </c>
      <c r="J17" s="16">
        <v>125</v>
      </c>
      <c r="K17" s="17">
        <f t="shared" si="2"/>
        <v>341.02000000000004</v>
      </c>
      <c r="L17" s="14">
        <f t="shared" si="3"/>
        <v>1158</v>
      </c>
      <c r="M17" s="15">
        <f t="shared" si="4"/>
        <v>312.66</v>
      </c>
      <c r="N17" s="18">
        <v>134</v>
      </c>
      <c r="O17" s="17">
        <f t="shared" si="5"/>
        <v>178.66000000000003</v>
      </c>
      <c r="P17" s="15">
        <f t="shared" si="6"/>
        <v>2884</v>
      </c>
      <c r="Q17" s="42">
        <f t="shared" si="7"/>
        <v>778.6800000000001</v>
      </c>
      <c r="R17" s="17">
        <f t="shared" si="8"/>
        <v>259</v>
      </c>
      <c r="S17" s="17">
        <f t="shared" si="9"/>
        <v>33.26141675656238</v>
      </c>
      <c r="T17" s="47">
        <f t="shared" si="10"/>
        <v>519.6800000000001</v>
      </c>
      <c r="U17" s="2"/>
    </row>
    <row r="18" spans="1:21" ht="15">
      <c r="A18" s="1" t="s">
        <v>18</v>
      </c>
      <c r="B18" s="2">
        <v>184</v>
      </c>
      <c r="C18" s="2">
        <v>168</v>
      </c>
      <c r="D18" s="2">
        <v>171</v>
      </c>
      <c r="E18" s="14">
        <f t="shared" si="0"/>
        <v>523</v>
      </c>
      <c r="F18" s="15">
        <f t="shared" si="1"/>
        <v>141.21</v>
      </c>
      <c r="G18" s="14">
        <v>141</v>
      </c>
      <c r="H18" s="14">
        <v>154</v>
      </c>
      <c r="I18" s="14">
        <v>27</v>
      </c>
      <c r="J18" s="16">
        <v>66</v>
      </c>
      <c r="K18" s="17">
        <f t="shared" si="2"/>
        <v>75.21000000000001</v>
      </c>
      <c r="L18" s="14">
        <f t="shared" si="3"/>
        <v>322</v>
      </c>
      <c r="M18" s="15">
        <f t="shared" si="4"/>
        <v>86.94000000000001</v>
      </c>
      <c r="N18" s="18">
        <v>25</v>
      </c>
      <c r="O18" s="17">
        <f t="shared" si="5"/>
        <v>61.94000000000001</v>
      </c>
      <c r="P18" s="15">
        <f t="shared" si="6"/>
        <v>845</v>
      </c>
      <c r="Q18" s="42">
        <f t="shared" si="7"/>
        <v>228.15000000000003</v>
      </c>
      <c r="R18" s="17">
        <f t="shared" si="8"/>
        <v>91</v>
      </c>
      <c r="S18" s="17">
        <f t="shared" si="9"/>
        <v>39.88603988603988</v>
      </c>
      <c r="T18" s="47">
        <f t="shared" si="10"/>
        <v>137.15000000000003</v>
      </c>
      <c r="U18" s="2"/>
    </row>
    <row r="19" spans="1:21" ht="15">
      <c r="A19" s="1" t="s">
        <v>19</v>
      </c>
      <c r="B19" s="2">
        <v>101</v>
      </c>
      <c r="C19" s="2">
        <v>89</v>
      </c>
      <c r="D19" s="2">
        <v>111</v>
      </c>
      <c r="E19" s="14">
        <f t="shared" si="0"/>
        <v>301</v>
      </c>
      <c r="F19" s="15">
        <f t="shared" si="1"/>
        <v>81.27000000000001</v>
      </c>
      <c r="G19" s="14">
        <v>106</v>
      </c>
      <c r="H19" s="14">
        <v>90</v>
      </c>
      <c r="I19" s="14">
        <v>48</v>
      </c>
      <c r="J19" s="16">
        <v>169</v>
      </c>
      <c r="K19" s="17">
        <f t="shared" si="2"/>
        <v>-87.72999999999999</v>
      </c>
      <c r="L19" s="14">
        <f t="shared" si="3"/>
        <v>244</v>
      </c>
      <c r="M19" s="15">
        <f t="shared" si="4"/>
        <v>65.88000000000001</v>
      </c>
      <c r="N19" s="18">
        <v>122</v>
      </c>
      <c r="O19" s="17">
        <f t="shared" si="5"/>
        <v>-56.11999999999999</v>
      </c>
      <c r="P19" s="15">
        <f t="shared" si="6"/>
        <v>545</v>
      </c>
      <c r="Q19" s="42">
        <f t="shared" si="7"/>
        <v>147.15000000000003</v>
      </c>
      <c r="R19" s="17">
        <f t="shared" si="8"/>
        <v>291</v>
      </c>
      <c r="S19" s="17">
        <f t="shared" si="9"/>
        <v>197.75739041794083</v>
      </c>
      <c r="T19" s="47">
        <f t="shared" si="10"/>
        <v>-143.84999999999997</v>
      </c>
      <c r="U19" s="2"/>
    </row>
    <row r="20" spans="1:21" ht="15">
      <c r="A20" s="1" t="s">
        <v>20</v>
      </c>
      <c r="B20" s="2">
        <v>253</v>
      </c>
      <c r="C20" s="2">
        <v>265</v>
      </c>
      <c r="D20" s="2">
        <v>230</v>
      </c>
      <c r="E20" s="14">
        <f t="shared" si="0"/>
        <v>748</v>
      </c>
      <c r="F20" s="15">
        <f t="shared" si="1"/>
        <v>201.96</v>
      </c>
      <c r="G20" s="14">
        <v>186</v>
      </c>
      <c r="H20" s="14">
        <v>201</v>
      </c>
      <c r="I20" s="14">
        <v>71</v>
      </c>
      <c r="J20" s="16">
        <v>91</v>
      </c>
      <c r="K20" s="17">
        <f t="shared" si="2"/>
        <v>110.96000000000001</v>
      </c>
      <c r="L20" s="14">
        <f t="shared" si="3"/>
        <v>458</v>
      </c>
      <c r="M20" s="15">
        <f t="shared" si="4"/>
        <v>123.66000000000001</v>
      </c>
      <c r="N20" s="18">
        <v>18</v>
      </c>
      <c r="O20" s="17">
        <f t="shared" si="5"/>
        <v>105.66000000000001</v>
      </c>
      <c r="P20" s="15">
        <f t="shared" si="6"/>
        <v>1206</v>
      </c>
      <c r="Q20" s="42">
        <f t="shared" si="7"/>
        <v>325.62</v>
      </c>
      <c r="R20" s="17">
        <f t="shared" si="8"/>
        <v>109</v>
      </c>
      <c r="S20" s="17">
        <f t="shared" si="9"/>
        <v>33.474602297156196</v>
      </c>
      <c r="T20" s="47">
        <f t="shared" si="10"/>
        <v>216.62</v>
      </c>
      <c r="U20" s="2" t="s">
        <v>72</v>
      </c>
    </row>
    <row r="21" spans="1:21" ht="15">
      <c r="A21" s="1" t="s">
        <v>21</v>
      </c>
      <c r="B21" s="2">
        <v>251</v>
      </c>
      <c r="C21" s="2">
        <v>285</v>
      </c>
      <c r="D21" s="2">
        <v>250</v>
      </c>
      <c r="E21" s="14">
        <f t="shared" si="0"/>
        <v>786</v>
      </c>
      <c r="F21" s="15">
        <f t="shared" si="1"/>
        <v>212.22000000000003</v>
      </c>
      <c r="G21" s="14">
        <v>211</v>
      </c>
      <c r="H21" s="14">
        <v>201</v>
      </c>
      <c r="I21" s="14">
        <v>96</v>
      </c>
      <c r="J21" s="16">
        <v>97</v>
      </c>
      <c r="K21" s="17">
        <f t="shared" si="2"/>
        <v>115.22000000000003</v>
      </c>
      <c r="L21" s="14">
        <f t="shared" si="3"/>
        <v>508</v>
      </c>
      <c r="M21" s="15">
        <f t="shared" si="4"/>
        <v>137.16</v>
      </c>
      <c r="N21" s="18">
        <v>51</v>
      </c>
      <c r="O21" s="17">
        <f t="shared" si="5"/>
        <v>86.16</v>
      </c>
      <c r="P21" s="15">
        <f t="shared" si="6"/>
        <v>1294</v>
      </c>
      <c r="Q21" s="42">
        <f t="shared" si="7"/>
        <v>349.38</v>
      </c>
      <c r="R21" s="17">
        <f t="shared" si="8"/>
        <v>148</v>
      </c>
      <c r="S21" s="17">
        <f t="shared" si="9"/>
        <v>42.36075333447822</v>
      </c>
      <c r="T21" s="47">
        <f t="shared" si="10"/>
        <v>201.38</v>
      </c>
      <c r="U21" s="2"/>
    </row>
    <row r="22" spans="1:21" ht="15">
      <c r="A22" s="1" t="s">
        <v>22</v>
      </c>
      <c r="B22" s="2">
        <v>190</v>
      </c>
      <c r="C22" s="2">
        <v>176</v>
      </c>
      <c r="D22" s="2">
        <v>148</v>
      </c>
      <c r="E22" s="14">
        <f t="shared" si="0"/>
        <v>514</v>
      </c>
      <c r="F22" s="15">
        <f t="shared" si="1"/>
        <v>138.78</v>
      </c>
      <c r="G22" s="14">
        <v>148</v>
      </c>
      <c r="H22" s="14">
        <v>148</v>
      </c>
      <c r="I22" s="14">
        <v>73</v>
      </c>
      <c r="J22" s="16">
        <v>25</v>
      </c>
      <c r="K22" s="17">
        <f t="shared" si="2"/>
        <v>113.78</v>
      </c>
      <c r="L22" s="14">
        <f t="shared" si="3"/>
        <v>369</v>
      </c>
      <c r="M22" s="15">
        <f t="shared" si="4"/>
        <v>99.63000000000001</v>
      </c>
      <c r="N22" s="18">
        <v>13</v>
      </c>
      <c r="O22" s="17">
        <f t="shared" si="5"/>
        <v>86.63000000000001</v>
      </c>
      <c r="P22" s="15">
        <f t="shared" si="6"/>
        <v>883</v>
      </c>
      <c r="Q22" s="42">
        <f t="shared" si="7"/>
        <v>238.41000000000003</v>
      </c>
      <c r="R22" s="17">
        <f t="shared" si="8"/>
        <v>38</v>
      </c>
      <c r="S22" s="17">
        <f t="shared" si="9"/>
        <v>15.938928736210729</v>
      </c>
      <c r="T22" s="47">
        <f t="shared" si="10"/>
        <v>200.41000000000003</v>
      </c>
      <c r="U22" s="2" t="s">
        <v>72</v>
      </c>
    </row>
    <row r="23" spans="1:21" ht="15">
      <c r="A23" s="1" t="s">
        <v>23</v>
      </c>
      <c r="B23" s="2">
        <v>579</v>
      </c>
      <c r="C23" s="2">
        <v>641</v>
      </c>
      <c r="D23" s="2">
        <v>551</v>
      </c>
      <c r="E23" s="14">
        <f t="shared" si="0"/>
        <v>1771</v>
      </c>
      <c r="F23" s="15">
        <f t="shared" si="1"/>
        <v>478.17</v>
      </c>
      <c r="G23" s="14">
        <v>528</v>
      </c>
      <c r="H23" s="14">
        <v>476</v>
      </c>
      <c r="I23" s="14">
        <v>193</v>
      </c>
      <c r="J23" s="16">
        <v>382</v>
      </c>
      <c r="K23" s="17">
        <f t="shared" si="2"/>
        <v>96.17000000000002</v>
      </c>
      <c r="L23" s="14">
        <f t="shared" si="3"/>
        <v>1197</v>
      </c>
      <c r="M23" s="15">
        <f t="shared" si="4"/>
        <v>323.19</v>
      </c>
      <c r="N23" s="18">
        <v>150</v>
      </c>
      <c r="O23" s="17">
        <f t="shared" si="5"/>
        <v>173.19</v>
      </c>
      <c r="P23" s="15">
        <f t="shared" si="6"/>
        <v>2968</v>
      </c>
      <c r="Q23" s="42">
        <f t="shared" si="7"/>
        <v>801.36</v>
      </c>
      <c r="R23" s="17">
        <f t="shared" si="8"/>
        <v>532</v>
      </c>
      <c r="S23" s="17">
        <f t="shared" si="9"/>
        <v>66.38714185883997</v>
      </c>
      <c r="T23" s="47">
        <f t="shared" si="10"/>
        <v>269.36</v>
      </c>
      <c r="U23" s="2"/>
    </row>
    <row r="24" spans="1:21" ht="15">
      <c r="A24" s="1" t="s">
        <v>24</v>
      </c>
      <c r="B24" s="2">
        <v>177</v>
      </c>
      <c r="C24" s="2">
        <v>175</v>
      </c>
      <c r="D24" s="2">
        <v>196</v>
      </c>
      <c r="E24" s="14">
        <f t="shared" si="0"/>
        <v>548</v>
      </c>
      <c r="F24" s="15">
        <f t="shared" si="1"/>
        <v>147.96</v>
      </c>
      <c r="G24" s="14">
        <v>163</v>
      </c>
      <c r="H24" s="14">
        <v>166</v>
      </c>
      <c r="I24" s="14">
        <v>54</v>
      </c>
      <c r="J24" s="16">
        <v>166</v>
      </c>
      <c r="K24" s="17">
        <f t="shared" si="2"/>
        <v>-18.039999999999992</v>
      </c>
      <c r="L24" s="14">
        <f t="shared" si="3"/>
        <v>383</v>
      </c>
      <c r="M24" s="15">
        <f t="shared" si="4"/>
        <v>103.41000000000001</v>
      </c>
      <c r="N24" s="18">
        <v>81</v>
      </c>
      <c r="O24" s="17">
        <f t="shared" si="5"/>
        <v>22.41000000000001</v>
      </c>
      <c r="P24" s="15">
        <f t="shared" si="6"/>
        <v>931</v>
      </c>
      <c r="Q24" s="42">
        <f t="shared" si="7"/>
        <v>251.37</v>
      </c>
      <c r="R24" s="17">
        <f t="shared" si="8"/>
        <v>247</v>
      </c>
      <c r="S24" s="17">
        <f t="shared" si="9"/>
        <v>98.2615268329554</v>
      </c>
      <c r="T24" s="47">
        <f t="shared" si="10"/>
        <v>4.3700000000000045</v>
      </c>
      <c r="U24" s="2" t="s">
        <v>72</v>
      </c>
    </row>
    <row r="25" spans="1:21" ht="15">
      <c r="A25" s="1" t="s">
        <v>25</v>
      </c>
      <c r="B25" s="2">
        <v>182</v>
      </c>
      <c r="C25" s="2">
        <v>181</v>
      </c>
      <c r="D25" s="2">
        <v>171</v>
      </c>
      <c r="E25" s="14">
        <f t="shared" si="0"/>
        <v>534</v>
      </c>
      <c r="F25" s="15">
        <f t="shared" si="1"/>
        <v>144.18</v>
      </c>
      <c r="G25" s="14">
        <v>147</v>
      </c>
      <c r="H25" s="14">
        <v>159</v>
      </c>
      <c r="I25" s="14">
        <v>52</v>
      </c>
      <c r="J25" s="16">
        <v>58</v>
      </c>
      <c r="K25" s="17">
        <f t="shared" si="2"/>
        <v>86.18</v>
      </c>
      <c r="L25" s="14">
        <f t="shared" si="3"/>
        <v>358</v>
      </c>
      <c r="M25" s="15">
        <f t="shared" si="4"/>
        <v>96.66000000000001</v>
      </c>
      <c r="N25" s="18">
        <v>27</v>
      </c>
      <c r="O25" s="17">
        <f t="shared" si="5"/>
        <v>69.66000000000001</v>
      </c>
      <c r="P25" s="15">
        <f t="shared" si="6"/>
        <v>892</v>
      </c>
      <c r="Q25" s="42">
        <f t="shared" si="7"/>
        <v>240.84000000000003</v>
      </c>
      <c r="R25" s="17">
        <f t="shared" si="8"/>
        <v>85</v>
      </c>
      <c r="S25" s="17">
        <f t="shared" si="9"/>
        <v>35.29314067430659</v>
      </c>
      <c r="T25" s="47">
        <f t="shared" si="10"/>
        <v>155.84000000000003</v>
      </c>
      <c r="U25" s="2"/>
    </row>
    <row r="26" spans="1:21" ht="15">
      <c r="A26" s="1" t="s">
        <v>26</v>
      </c>
      <c r="B26" s="2">
        <v>215</v>
      </c>
      <c r="C26" s="2">
        <v>216</v>
      </c>
      <c r="D26" s="2">
        <v>207</v>
      </c>
      <c r="E26" s="14">
        <f t="shared" si="0"/>
        <v>638</v>
      </c>
      <c r="F26" s="15">
        <f t="shared" si="1"/>
        <v>172.26000000000002</v>
      </c>
      <c r="G26" s="14">
        <v>187</v>
      </c>
      <c r="H26" s="14">
        <v>171</v>
      </c>
      <c r="I26" s="14">
        <v>70</v>
      </c>
      <c r="J26" s="16">
        <v>131</v>
      </c>
      <c r="K26" s="17">
        <f t="shared" si="2"/>
        <v>41.26000000000002</v>
      </c>
      <c r="L26" s="14">
        <f t="shared" si="3"/>
        <v>428</v>
      </c>
      <c r="M26" s="15">
        <f t="shared" si="4"/>
        <v>115.56</v>
      </c>
      <c r="N26" s="18">
        <v>25</v>
      </c>
      <c r="O26" s="17">
        <f t="shared" si="5"/>
        <v>90.56</v>
      </c>
      <c r="P26" s="15">
        <f t="shared" si="6"/>
        <v>1066</v>
      </c>
      <c r="Q26" s="42">
        <f t="shared" si="7"/>
        <v>287.82000000000005</v>
      </c>
      <c r="R26" s="17">
        <f t="shared" si="8"/>
        <v>156</v>
      </c>
      <c r="S26" s="17">
        <f t="shared" si="9"/>
        <v>54.20054200542005</v>
      </c>
      <c r="T26" s="47">
        <f t="shared" si="10"/>
        <v>131.82000000000005</v>
      </c>
      <c r="U26" s="2"/>
    </row>
    <row r="27" spans="1:21" ht="15">
      <c r="A27" s="1" t="s">
        <v>27</v>
      </c>
      <c r="B27" s="2">
        <v>170</v>
      </c>
      <c r="C27" s="2">
        <v>174</v>
      </c>
      <c r="D27" s="2">
        <v>163</v>
      </c>
      <c r="E27" s="14">
        <f t="shared" si="0"/>
        <v>507</v>
      </c>
      <c r="F27" s="15">
        <f t="shared" si="1"/>
        <v>136.89000000000001</v>
      </c>
      <c r="G27" s="14">
        <v>157</v>
      </c>
      <c r="H27" s="14">
        <v>145</v>
      </c>
      <c r="I27" s="14">
        <v>92</v>
      </c>
      <c r="J27" s="16">
        <v>131</v>
      </c>
      <c r="K27" s="17">
        <f t="shared" si="2"/>
        <v>5.890000000000015</v>
      </c>
      <c r="L27" s="14">
        <f t="shared" si="3"/>
        <v>394</v>
      </c>
      <c r="M27" s="15">
        <f t="shared" si="4"/>
        <v>106.38000000000001</v>
      </c>
      <c r="N27" s="18">
        <v>71</v>
      </c>
      <c r="O27" s="17">
        <f t="shared" si="5"/>
        <v>35.38000000000001</v>
      </c>
      <c r="P27" s="15">
        <f t="shared" si="6"/>
        <v>901</v>
      </c>
      <c r="Q27" s="42">
        <f t="shared" si="7"/>
        <v>243.27000000000004</v>
      </c>
      <c r="R27" s="17">
        <f t="shared" si="8"/>
        <v>202</v>
      </c>
      <c r="S27" s="17">
        <f t="shared" si="9"/>
        <v>83.0353105602828</v>
      </c>
      <c r="T27" s="47">
        <f t="shared" si="10"/>
        <v>41.27000000000004</v>
      </c>
      <c r="U27" s="2"/>
    </row>
    <row r="28" spans="1:21" ht="15">
      <c r="A28" s="1" t="s">
        <v>28</v>
      </c>
      <c r="B28" s="2">
        <v>144</v>
      </c>
      <c r="C28" s="2">
        <v>156</v>
      </c>
      <c r="D28" s="2">
        <v>130</v>
      </c>
      <c r="E28" s="14">
        <f t="shared" si="0"/>
        <v>430</v>
      </c>
      <c r="F28" s="15">
        <f t="shared" si="1"/>
        <v>116.10000000000001</v>
      </c>
      <c r="G28" s="14">
        <v>102</v>
      </c>
      <c r="H28" s="14">
        <v>104</v>
      </c>
      <c r="I28" s="14">
        <v>51</v>
      </c>
      <c r="J28" s="16">
        <v>16</v>
      </c>
      <c r="K28" s="17">
        <f t="shared" si="2"/>
        <v>100.10000000000001</v>
      </c>
      <c r="L28" s="14">
        <f t="shared" si="3"/>
        <v>257</v>
      </c>
      <c r="M28" s="15">
        <f t="shared" si="4"/>
        <v>69.39</v>
      </c>
      <c r="N28" s="18">
        <v>3</v>
      </c>
      <c r="O28" s="17">
        <f t="shared" si="5"/>
        <v>66.39</v>
      </c>
      <c r="P28" s="15">
        <f t="shared" si="6"/>
        <v>687</v>
      </c>
      <c r="Q28" s="42">
        <f t="shared" si="7"/>
        <v>185.49</v>
      </c>
      <c r="R28" s="17">
        <f t="shared" si="8"/>
        <v>19</v>
      </c>
      <c r="S28" s="17">
        <f t="shared" si="9"/>
        <v>10.243139791902529</v>
      </c>
      <c r="T28" s="47">
        <f t="shared" si="10"/>
        <v>166.49</v>
      </c>
      <c r="U28" s="2" t="s">
        <v>72</v>
      </c>
    </row>
    <row r="29" spans="1:21" ht="15">
      <c r="A29" s="1" t="s">
        <v>29</v>
      </c>
      <c r="B29" s="2">
        <v>265</v>
      </c>
      <c r="C29" s="2">
        <v>264</v>
      </c>
      <c r="D29" s="2">
        <v>259</v>
      </c>
      <c r="E29" s="14">
        <f t="shared" si="0"/>
        <v>788</v>
      </c>
      <c r="F29" s="15">
        <f t="shared" si="1"/>
        <v>212.76000000000002</v>
      </c>
      <c r="G29" s="14">
        <v>176</v>
      </c>
      <c r="H29" s="14">
        <v>187</v>
      </c>
      <c r="I29" s="14">
        <v>127</v>
      </c>
      <c r="J29" s="16">
        <v>93</v>
      </c>
      <c r="K29" s="17">
        <f t="shared" si="2"/>
        <v>119.76000000000002</v>
      </c>
      <c r="L29" s="14">
        <f t="shared" si="3"/>
        <v>490</v>
      </c>
      <c r="M29" s="15">
        <f t="shared" si="4"/>
        <v>132.3</v>
      </c>
      <c r="N29" s="18">
        <v>43</v>
      </c>
      <c r="O29" s="17">
        <f t="shared" si="5"/>
        <v>89.30000000000001</v>
      </c>
      <c r="P29" s="15">
        <f t="shared" si="6"/>
        <v>1278</v>
      </c>
      <c r="Q29" s="42">
        <f t="shared" si="7"/>
        <v>345.06000000000006</v>
      </c>
      <c r="R29" s="17">
        <f t="shared" si="8"/>
        <v>136</v>
      </c>
      <c r="S29" s="17">
        <f t="shared" si="9"/>
        <v>39.41343534457775</v>
      </c>
      <c r="T29" s="47">
        <f t="shared" si="10"/>
        <v>209.06000000000006</v>
      </c>
      <c r="U29" s="2" t="s">
        <v>72</v>
      </c>
    </row>
    <row r="30" spans="1:21" ht="15">
      <c r="A30" s="1" t="s">
        <v>30</v>
      </c>
      <c r="B30" s="2">
        <v>110</v>
      </c>
      <c r="C30" s="2">
        <v>97</v>
      </c>
      <c r="D30" s="2">
        <v>119</v>
      </c>
      <c r="E30" s="14">
        <f t="shared" si="0"/>
        <v>326</v>
      </c>
      <c r="F30" s="15">
        <f t="shared" si="1"/>
        <v>88.02000000000001</v>
      </c>
      <c r="G30" s="14">
        <v>98</v>
      </c>
      <c r="H30" s="14">
        <v>107</v>
      </c>
      <c r="I30" s="14">
        <v>48</v>
      </c>
      <c r="J30" s="16">
        <v>44</v>
      </c>
      <c r="K30" s="17">
        <f t="shared" si="2"/>
        <v>44.02000000000001</v>
      </c>
      <c r="L30" s="14">
        <f t="shared" si="3"/>
        <v>253</v>
      </c>
      <c r="M30" s="15">
        <f t="shared" si="4"/>
        <v>68.31</v>
      </c>
      <c r="N30" s="18">
        <v>4</v>
      </c>
      <c r="O30" s="17">
        <f t="shared" si="5"/>
        <v>64.31</v>
      </c>
      <c r="P30" s="15">
        <f t="shared" si="6"/>
        <v>579</v>
      </c>
      <c r="Q30" s="42">
        <f t="shared" si="7"/>
        <v>156.33</v>
      </c>
      <c r="R30" s="17">
        <f t="shared" si="8"/>
        <v>48</v>
      </c>
      <c r="S30" s="17">
        <f t="shared" si="9"/>
        <v>30.704279408942618</v>
      </c>
      <c r="T30" s="47">
        <f t="shared" si="10"/>
        <v>108.33000000000001</v>
      </c>
      <c r="U30" s="2" t="s">
        <v>72</v>
      </c>
    </row>
    <row r="31" spans="1:21" ht="15">
      <c r="A31" s="1" t="s">
        <v>31</v>
      </c>
      <c r="B31" s="2">
        <v>136</v>
      </c>
      <c r="C31" s="2">
        <v>149</v>
      </c>
      <c r="D31" s="2">
        <v>160</v>
      </c>
      <c r="E31" s="14">
        <f t="shared" si="0"/>
        <v>445</v>
      </c>
      <c r="F31" s="15">
        <f t="shared" si="1"/>
        <v>120.15</v>
      </c>
      <c r="G31" s="14">
        <v>125</v>
      </c>
      <c r="H31" s="14">
        <v>137</v>
      </c>
      <c r="I31" s="14">
        <v>51</v>
      </c>
      <c r="J31" s="16">
        <v>4</v>
      </c>
      <c r="K31" s="17">
        <f t="shared" si="2"/>
        <v>116.15</v>
      </c>
      <c r="L31" s="14">
        <f t="shared" si="3"/>
        <v>313</v>
      </c>
      <c r="M31" s="15">
        <f t="shared" si="4"/>
        <v>84.51</v>
      </c>
      <c r="N31" s="18">
        <v>20</v>
      </c>
      <c r="O31" s="17">
        <f t="shared" si="5"/>
        <v>64.51</v>
      </c>
      <c r="P31" s="15">
        <f t="shared" si="6"/>
        <v>758</v>
      </c>
      <c r="Q31" s="42">
        <f t="shared" si="7"/>
        <v>204.66000000000003</v>
      </c>
      <c r="R31" s="17">
        <f t="shared" si="8"/>
        <v>24</v>
      </c>
      <c r="S31" s="17">
        <f t="shared" si="9"/>
        <v>11.726766344180591</v>
      </c>
      <c r="T31" s="47">
        <f t="shared" si="10"/>
        <v>180.66000000000003</v>
      </c>
      <c r="U31" s="2"/>
    </row>
    <row r="32" spans="1:21" ht="15">
      <c r="A32" s="1" t="s">
        <v>32</v>
      </c>
      <c r="B32" s="2">
        <v>258</v>
      </c>
      <c r="C32" s="2">
        <v>245</v>
      </c>
      <c r="D32" s="2">
        <v>251</v>
      </c>
      <c r="E32" s="14">
        <f t="shared" si="0"/>
        <v>754</v>
      </c>
      <c r="F32" s="15">
        <f t="shared" si="1"/>
        <v>203.58</v>
      </c>
      <c r="G32" s="14">
        <v>246</v>
      </c>
      <c r="H32" s="14">
        <v>215</v>
      </c>
      <c r="I32" s="14">
        <v>123</v>
      </c>
      <c r="J32" s="16">
        <v>19</v>
      </c>
      <c r="K32" s="17">
        <f t="shared" si="2"/>
        <v>184.58</v>
      </c>
      <c r="L32" s="14">
        <f t="shared" si="3"/>
        <v>584</v>
      </c>
      <c r="M32" s="15">
        <f t="shared" si="4"/>
        <v>157.68</v>
      </c>
      <c r="N32" s="18">
        <v>17</v>
      </c>
      <c r="O32" s="17">
        <f t="shared" si="5"/>
        <v>140.68</v>
      </c>
      <c r="P32" s="15">
        <f t="shared" si="6"/>
        <v>1338</v>
      </c>
      <c r="Q32" s="42">
        <f t="shared" si="7"/>
        <v>361.26</v>
      </c>
      <c r="R32" s="17">
        <f t="shared" si="8"/>
        <v>36</v>
      </c>
      <c r="S32" s="17">
        <f t="shared" si="9"/>
        <v>9.965122072745391</v>
      </c>
      <c r="T32" s="47">
        <f t="shared" si="10"/>
        <v>325.26</v>
      </c>
      <c r="U32" s="2" t="s">
        <v>72</v>
      </c>
    </row>
    <row r="33" spans="1:21" ht="15">
      <c r="A33" s="1" t="s">
        <v>33</v>
      </c>
      <c r="B33" s="2">
        <v>235</v>
      </c>
      <c r="C33" s="2">
        <v>249</v>
      </c>
      <c r="D33" s="2">
        <v>241</v>
      </c>
      <c r="E33" s="14">
        <f aca="true" t="shared" si="11" ref="E33:E64">SUM(B33:D33)</f>
        <v>725</v>
      </c>
      <c r="F33" s="15">
        <f aca="true" t="shared" si="12" ref="F33:F49">E33*27%</f>
        <v>195.75</v>
      </c>
      <c r="G33" s="14">
        <v>200</v>
      </c>
      <c r="H33" s="14">
        <v>191</v>
      </c>
      <c r="I33" s="14">
        <v>105</v>
      </c>
      <c r="J33" s="16">
        <v>55</v>
      </c>
      <c r="K33" s="17">
        <f aca="true" t="shared" si="13" ref="K33:K64">F33-J33</f>
        <v>140.75</v>
      </c>
      <c r="L33" s="14">
        <f aca="true" t="shared" si="14" ref="L33:L64">SUM(G33:I33)</f>
        <v>496</v>
      </c>
      <c r="M33" s="15">
        <f aca="true" t="shared" si="15" ref="M33:M64">L33*27%</f>
        <v>133.92000000000002</v>
      </c>
      <c r="N33" s="18">
        <v>23</v>
      </c>
      <c r="O33" s="17">
        <f aca="true" t="shared" si="16" ref="O33:O64">M33-N33</f>
        <v>110.92000000000002</v>
      </c>
      <c r="P33" s="15">
        <f aca="true" t="shared" si="17" ref="P33:P64">E33+L33</f>
        <v>1221</v>
      </c>
      <c r="Q33" s="42">
        <f aca="true" t="shared" si="18" ref="Q33:Q64">F33+M33</f>
        <v>329.67</v>
      </c>
      <c r="R33" s="17">
        <f aca="true" t="shared" si="19" ref="R33:R64">J33+N33</f>
        <v>78</v>
      </c>
      <c r="S33" s="17">
        <f aca="true" t="shared" si="20" ref="S33:S64">R33*100/Q33</f>
        <v>23.660023660023658</v>
      </c>
      <c r="T33" s="47">
        <f aca="true" t="shared" si="21" ref="T33:T64">Q33-R33</f>
        <v>251.67000000000002</v>
      </c>
      <c r="U33" s="2"/>
    </row>
    <row r="34" spans="1:21" ht="25.5">
      <c r="A34" s="1" t="s">
        <v>34</v>
      </c>
      <c r="B34" s="2">
        <v>530</v>
      </c>
      <c r="C34" s="2">
        <v>588</v>
      </c>
      <c r="D34" s="2">
        <v>608</v>
      </c>
      <c r="E34" s="14">
        <f t="shared" si="11"/>
        <v>1726</v>
      </c>
      <c r="F34" s="15">
        <f t="shared" si="12"/>
        <v>466.02000000000004</v>
      </c>
      <c r="G34" s="14">
        <v>673</v>
      </c>
      <c r="H34" s="14">
        <v>662</v>
      </c>
      <c r="I34" s="14">
        <v>537</v>
      </c>
      <c r="J34" s="16">
        <v>0</v>
      </c>
      <c r="K34" s="17">
        <f t="shared" si="13"/>
        <v>466.02000000000004</v>
      </c>
      <c r="L34" s="14">
        <f t="shared" si="14"/>
        <v>1872</v>
      </c>
      <c r="M34" s="15">
        <f t="shared" si="15"/>
        <v>505.44000000000005</v>
      </c>
      <c r="N34" s="18">
        <v>0</v>
      </c>
      <c r="O34" s="17">
        <f t="shared" si="16"/>
        <v>505.44000000000005</v>
      </c>
      <c r="P34" s="15">
        <f t="shared" si="17"/>
        <v>3598</v>
      </c>
      <c r="Q34" s="42">
        <f t="shared" si="18"/>
        <v>971.46</v>
      </c>
      <c r="R34" s="17">
        <f t="shared" si="19"/>
        <v>0</v>
      </c>
      <c r="S34" s="17">
        <f t="shared" si="20"/>
        <v>0</v>
      </c>
      <c r="T34" s="47">
        <f t="shared" si="21"/>
        <v>971.46</v>
      </c>
      <c r="U34" s="2"/>
    </row>
    <row r="35" spans="1:21" ht="15">
      <c r="A35" s="1" t="s">
        <v>35</v>
      </c>
      <c r="B35" s="2">
        <v>211</v>
      </c>
      <c r="C35" s="2">
        <v>225</v>
      </c>
      <c r="D35" s="2">
        <v>215</v>
      </c>
      <c r="E35" s="14">
        <f t="shared" si="11"/>
        <v>651</v>
      </c>
      <c r="F35" s="15">
        <f t="shared" si="12"/>
        <v>175.77</v>
      </c>
      <c r="G35" s="14">
        <v>171</v>
      </c>
      <c r="H35" s="14">
        <v>183</v>
      </c>
      <c r="I35" s="14">
        <v>128</v>
      </c>
      <c r="J35" s="16">
        <v>271</v>
      </c>
      <c r="K35" s="17">
        <f t="shared" si="13"/>
        <v>-95.22999999999999</v>
      </c>
      <c r="L35" s="14">
        <f t="shared" si="14"/>
        <v>482</v>
      </c>
      <c r="M35" s="15">
        <f t="shared" si="15"/>
        <v>130.14000000000001</v>
      </c>
      <c r="N35" s="18">
        <v>87</v>
      </c>
      <c r="O35" s="17">
        <f t="shared" si="16"/>
        <v>43.140000000000015</v>
      </c>
      <c r="P35" s="15">
        <f t="shared" si="17"/>
        <v>1133</v>
      </c>
      <c r="Q35" s="42">
        <f t="shared" si="18"/>
        <v>305.91</v>
      </c>
      <c r="R35" s="17">
        <f t="shared" si="19"/>
        <v>358</v>
      </c>
      <c r="S35" s="17">
        <f t="shared" si="20"/>
        <v>117.02788401817527</v>
      </c>
      <c r="T35" s="47">
        <f t="shared" si="21"/>
        <v>-52.089999999999975</v>
      </c>
      <c r="U35" s="2"/>
    </row>
    <row r="36" spans="1:21" ht="25.5">
      <c r="A36" s="1" t="s">
        <v>36</v>
      </c>
      <c r="B36" s="2">
        <v>248</v>
      </c>
      <c r="C36" s="2">
        <v>230</v>
      </c>
      <c r="D36" s="2">
        <v>216</v>
      </c>
      <c r="E36" s="14">
        <f t="shared" si="11"/>
        <v>694</v>
      </c>
      <c r="F36" s="15">
        <f t="shared" si="12"/>
        <v>187.38000000000002</v>
      </c>
      <c r="G36" s="14">
        <v>210</v>
      </c>
      <c r="H36" s="14">
        <v>207</v>
      </c>
      <c r="I36" s="14">
        <v>108</v>
      </c>
      <c r="J36" s="16">
        <v>14</v>
      </c>
      <c r="K36" s="17">
        <f t="shared" si="13"/>
        <v>173.38000000000002</v>
      </c>
      <c r="L36" s="14">
        <f t="shared" si="14"/>
        <v>525</v>
      </c>
      <c r="M36" s="15">
        <f t="shared" si="15"/>
        <v>141.75</v>
      </c>
      <c r="N36" s="18">
        <v>12</v>
      </c>
      <c r="O36" s="17">
        <f t="shared" si="16"/>
        <v>129.75</v>
      </c>
      <c r="P36" s="15">
        <f t="shared" si="17"/>
        <v>1219</v>
      </c>
      <c r="Q36" s="42">
        <f t="shared" si="18"/>
        <v>329.13</v>
      </c>
      <c r="R36" s="17">
        <f t="shared" si="19"/>
        <v>26</v>
      </c>
      <c r="S36" s="17">
        <f t="shared" si="20"/>
        <v>7.8996141342326744</v>
      </c>
      <c r="T36" s="47">
        <f t="shared" si="21"/>
        <v>303.13</v>
      </c>
      <c r="U36" s="2"/>
    </row>
    <row r="37" spans="1:21" ht="15">
      <c r="A37" s="1" t="s">
        <v>37</v>
      </c>
      <c r="B37" s="2">
        <v>118</v>
      </c>
      <c r="C37" s="2">
        <v>98</v>
      </c>
      <c r="D37" s="2">
        <v>100</v>
      </c>
      <c r="E37" s="14">
        <f t="shared" si="11"/>
        <v>316</v>
      </c>
      <c r="F37" s="15">
        <f t="shared" si="12"/>
        <v>85.32000000000001</v>
      </c>
      <c r="G37" s="14">
        <v>108</v>
      </c>
      <c r="H37" s="14">
        <v>103</v>
      </c>
      <c r="I37" s="14">
        <v>45</v>
      </c>
      <c r="J37" s="16">
        <v>47</v>
      </c>
      <c r="K37" s="17">
        <f t="shared" si="13"/>
        <v>38.32000000000001</v>
      </c>
      <c r="L37" s="14">
        <f t="shared" si="14"/>
        <v>256</v>
      </c>
      <c r="M37" s="15">
        <f t="shared" si="15"/>
        <v>69.12</v>
      </c>
      <c r="N37" s="18">
        <v>33</v>
      </c>
      <c r="O37" s="17">
        <f t="shared" si="16"/>
        <v>36.120000000000005</v>
      </c>
      <c r="P37" s="15">
        <f t="shared" si="17"/>
        <v>572</v>
      </c>
      <c r="Q37" s="42">
        <f t="shared" si="18"/>
        <v>154.44</v>
      </c>
      <c r="R37" s="17">
        <f t="shared" si="19"/>
        <v>80</v>
      </c>
      <c r="S37" s="17">
        <f t="shared" si="20"/>
        <v>51.800051800051804</v>
      </c>
      <c r="T37" s="47">
        <f t="shared" si="21"/>
        <v>74.44</v>
      </c>
      <c r="U37" s="2"/>
    </row>
    <row r="38" spans="1:21" ht="15">
      <c r="A38" s="1" t="s">
        <v>38</v>
      </c>
      <c r="B38" s="2">
        <v>948</v>
      </c>
      <c r="C38" s="2">
        <v>993</v>
      </c>
      <c r="D38" s="2">
        <v>908</v>
      </c>
      <c r="E38" s="14">
        <f t="shared" si="11"/>
        <v>2849</v>
      </c>
      <c r="F38" s="15">
        <f t="shared" si="12"/>
        <v>769.23</v>
      </c>
      <c r="G38" s="14">
        <v>822</v>
      </c>
      <c r="H38" s="14">
        <v>796</v>
      </c>
      <c r="I38" s="14">
        <v>374</v>
      </c>
      <c r="J38" s="16">
        <v>287</v>
      </c>
      <c r="K38" s="17">
        <f t="shared" si="13"/>
        <v>482.23</v>
      </c>
      <c r="L38" s="14">
        <f t="shared" si="14"/>
        <v>1992</v>
      </c>
      <c r="M38" s="15">
        <f t="shared" si="15"/>
        <v>537.84</v>
      </c>
      <c r="N38" s="18">
        <v>246</v>
      </c>
      <c r="O38" s="17">
        <f t="shared" si="16"/>
        <v>291.84000000000003</v>
      </c>
      <c r="P38" s="15">
        <f t="shared" si="17"/>
        <v>4841</v>
      </c>
      <c r="Q38" s="42">
        <f t="shared" si="18"/>
        <v>1307.0700000000002</v>
      </c>
      <c r="R38" s="17">
        <f t="shared" si="19"/>
        <v>533</v>
      </c>
      <c r="S38" s="17">
        <f t="shared" si="20"/>
        <v>40.778229169057504</v>
      </c>
      <c r="T38" s="47">
        <f t="shared" si="21"/>
        <v>774.0700000000002</v>
      </c>
      <c r="U38" s="2" t="s">
        <v>72</v>
      </c>
    </row>
    <row r="39" spans="1:21" ht="15">
      <c r="A39" s="1" t="s">
        <v>39</v>
      </c>
      <c r="B39" s="2">
        <v>518</v>
      </c>
      <c r="C39" s="2">
        <v>527</v>
      </c>
      <c r="D39" s="2">
        <v>535</v>
      </c>
      <c r="E39" s="14">
        <f t="shared" si="11"/>
        <v>1580</v>
      </c>
      <c r="F39" s="15">
        <f t="shared" si="12"/>
        <v>426.6</v>
      </c>
      <c r="G39" s="14">
        <v>462</v>
      </c>
      <c r="H39" s="14">
        <v>462</v>
      </c>
      <c r="I39" s="14">
        <v>181</v>
      </c>
      <c r="J39" s="16">
        <v>213</v>
      </c>
      <c r="K39" s="17">
        <f t="shared" si="13"/>
        <v>213.60000000000002</v>
      </c>
      <c r="L39" s="14">
        <f t="shared" si="14"/>
        <v>1105</v>
      </c>
      <c r="M39" s="15">
        <f t="shared" si="15"/>
        <v>298.35</v>
      </c>
      <c r="N39" s="18">
        <v>125</v>
      </c>
      <c r="O39" s="17">
        <f t="shared" si="16"/>
        <v>173.35000000000002</v>
      </c>
      <c r="P39" s="15">
        <f t="shared" si="17"/>
        <v>2685</v>
      </c>
      <c r="Q39" s="42">
        <f t="shared" si="18"/>
        <v>724.95</v>
      </c>
      <c r="R39" s="17">
        <f t="shared" si="19"/>
        <v>338</v>
      </c>
      <c r="S39" s="17">
        <f t="shared" si="20"/>
        <v>46.62390509690323</v>
      </c>
      <c r="T39" s="47">
        <f t="shared" si="21"/>
        <v>386.95000000000005</v>
      </c>
      <c r="U39" s="2"/>
    </row>
    <row r="40" spans="1:21" ht="15">
      <c r="A40" s="1" t="s">
        <v>40</v>
      </c>
      <c r="B40" s="2">
        <v>127</v>
      </c>
      <c r="C40" s="2">
        <v>152</v>
      </c>
      <c r="D40" s="2">
        <v>134</v>
      </c>
      <c r="E40" s="14">
        <f t="shared" si="11"/>
        <v>413</v>
      </c>
      <c r="F40" s="15">
        <f t="shared" si="12"/>
        <v>111.51</v>
      </c>
      <c r="G40" s="14">
        <v>103</v>
      </c>
      <c r="H40" s="14">
        <v>140</v>
      </c>
      <c r="I40" s="14">
        <v>62</v>
      </c>
      <c r="J40" s="16">
        <v>93</v>
      </c>
      <c r="K40" s="17">
        <f t="shared" si="13"/>
        <v>18.510000000000005</v>
      </c>
      <c r="L40" s="14">
        <f t="shared" si="14"/>
        <v>305</v>
      </c>
      <c r="M40" s="15">
        <f t="shared" si="15"/>
        <v>82.35000000000001</v>
      </c>
      <c r="N40" s="18">
        <v>75</v>
      </c>
      <c r="O40" s="17">
        <f t="shared" si="16"/>
        <v>7.3500000000000085</v>
      </c>
      <c r="P40" s="15">
        <f t="shared" si="17"/>
        <v>718</v>
      </c>
      <c r="Q40" s="42">
        <f t="shared" si="18"/>
        <v>193.86</v>
      </c>
      <c r="R40" s="17">
        <f t="shared" si="19"/>
        <v>168</v>
      </c>
      <c r="S40" s="17">
        <f t="shared" si="20"/>
        <v>86.66047663262147</v>
      </c>
      <c r="T40" s="47">
        <f t="shared" si="21"/>
        <v>25.860000000000014</v>
      </c>
      <c r="U40" s="2"/>
    </row>
    <row r="41" spans="1:21" ht="15">
      <c r="A41" s="1" t="s">
        <v>41</v>
      </c>
      <c r="B41" s="2">
        <v>694</v>
      </c>
      <c r="C41" s="2">
        <v>663</v>
      </c>
      <c r="D41" s="2">
        <v>579</v>
      </c>
      <c r="E41" s="14">
        <f t="shared" si="11"/>
        <v>1936</v>
      </c>
      <c r="F41" s="15">
        <f t="shared" si="12"/>
        <v>522.72</v>
      </c>
      <c r="G41" s="14">
        <v>509</v>
      </c>
      <c r="H41" s="14">
        <v>517</v>
      </c>
      <c r="I41" s="14">
        <v>194</v>
      </c>
      <c r="J41" s="16">
        <v>343</v>
      </c>
      <c r="K41" s="17">
        <f t="shared" si="13"/>
        <v>179.72000000000003</v>
      </c>
      <c r="L41" s="14">
        <f t="shared" si="14"/>
        <v>1220</v>
      </c>
      <c r="M41" s="15">
        <f t="shared" si="15"/>
        <v>329.40000000000003</v>
      </c>
      <c r="N41" s="18">
        <v>261</v>
      </c>
      <c r="O41" s="17">
        <f t="shared" si="16"/>
        <v>68.40000000000003</v>
      </c>
      <c r="P41" s="15">
        <f t="shared" si="17"/>
        <v>3156</v>
      </c>
      <c r="Q41" s="42">
        <f t="shared" si="18"/>
        <v>852.1200000000001</v>
      </c>
      <c r="R41" s="17">
        <f t="shared" si="19"/>
        <v>604</v>
      </c>
      <c r="S41" s="17">
        <f t="shared" si="20"/>
        <v>70.88203539407594</v>
      </c>
      <c r="T41" s="47">
        <f t="shared" si="21"/>
        <v>248.12000000000012</v>
      </c>
      <c r="U41" s="2"/>
    </row>
    <row r="42" spans="1:21" ht="15">
      <c r="A42" s="1" t="s">
        <v>42</v>
      </c>
      <c r="B42" s="2">
        <v>141</v>
      </c>
      <c r="C42" s="2">
        <v>134</v>
      </c>
      <c r="D42" s="2">
        <v>158</v>
      </c>
      <c r="E42" s="14">
        <f t="shared" si="11"/>
        <v>433</v>
      </c>
      <c r="F42" s="15">
        <f t="shared" si="12"/>
        <v>116.91000000000001</v>
      </c>
      <c r="G42" s="14">
        <v>141</v>
      </c>
      <c r="H42" s="14">
        <v>114</v>
      </c>
      <c r="I42" s="14">
        <v>80</v>
      </c>
      <c r="J42" s="16">
        <v>195</v>
      </c>
      <c r="K42" s="17">
        <f t="shared" si="13"/>
        <v>-78.08999999999999</v>
      </c>
      <c r="L42" s="14">
        <f t="shared" si="14"/>
        <v>335</v>
      </c>
      <c r="M42" s="15">
        <f t="shared" si="15"/>
        <v>90.45</v>
      </c>
      <c r="N42" s="18">
        <v>156</v>
      </c>
      <c r="O42" s="17">
        <f t="shared" si="16"/>
        <v>-65.55</v>
      </c>
      <c r="P42" s="15">
        <f t="shared" si="17"/>
        <v>768</v>
      </c>
      <c r="Q42" s="42">
        <f t="shared" si="18"/>
        <v>207.36</v>
      </c>
      <c r="R42" s="17">
        <f t="shared" si="19"/>
        <v>351</v>
      </c>
      <c r="S42" s="17">
        <f t="shared" si="20"/>
        <v>169.27083333333331</v>
      </c>
      <c r="T42" s="47">
        <f t="shared" si="21"/>
        <v>-143.64</v>
      </c>
      <c r="U42" s="2" t="s">
        <v>72</v>
      </c>
    </row>
    <row r="43" spans="1:21" ht="15">
      <c r="A43" s="1" t="s">
        <v>43</v>
      </c>
      <c r="B43" s="2">
        <v>296</v>
      </c>
      <c r="C43" s="2">
        <v>283</v>
      </c>
      <c r="D43" s="2">
        <v>288</v>
      </c>
      <c r="E43" s="14">
        <f t="shared" si="11"/>
        <v>867</v>
      </c>
      <c r="F43" s="15">
        <f t="shared" si="12"/>
        <v>234.09</v>
      </c>
      <c r="G43" s="14">
        <v>240</v>
      </c>
      <c r="H43" s="14">
        <v>265</v>
      </c>
      <c r="I43" s="14">
        <v>111</v>
      </c>
      <c r="J43" s="16">
        <v>104</v>
      </c>
      <c r="K43" s="17">
        <f t="shared" si="13"/>
        <v>130.09</v>
      </c>
      <c r="L43" s="14">
        <f t="shared" si="14"/>
        <v>616</v>
      </c>
      <c r="M43" s="15">
        <f t="shared" si="15"/>
        <v>166.32000000000002</v>
      </c>
      <c r="N43" s="18">
        <v>56</v>
      </c>
      <c r="O43" s="17">
        <f t="shared" si="16"/>
        <v>110.32000000000002</v>
      </c>
      <c r="P43" s="15">
        <f t="shared" si="17"/>
        <v>1483</v>
      </c>
      <c r="Q43" s="42">
        <f t="shared" si="18"/>
        <v>400.41</v>
      </c>
      <c r="R43" s="17">
        <f t="shared" si="19"/>
        <v>160</v>
      </c>
      <c r="S43" s="17">
        <f t="shared" si="20"/>
        <v>39.95904198196848</v>
      </c>
      <c r="T43" s="47">
        <f t="shared" si="21"/>
        <v>240.41000000000003</v>
      </c>
      <c r="U43" s="2" t="s">
        <v>72</v>
      </c>
    </row>
    <row r="44" spans="1:21" ht="15">
      <c r="A44" s="1" t="s">
        <v>44</v>
      </c>
      <c r="B44" s="2">
        <v>265</v>
      </c>
      <c r="C44" s="2">
        <v>255</v>
      </c>
      <c r="D44" s="2">
        <v>251</v>
      </c>
      <c r="E44" s="14">
        <f t="shared" si="11"/>
        <v>771</v>
      </c>
      <c r="F44" s="15">
        <f t="shared" si="12"/>
        <v>208.17000000000002</v>
      </c>
      <c r="G44" s="14">
        <v>213</v>
      </c>
      <c r="H44" s="14">
        <v>224</v>
      </c>
      <c r="I44" s="14">
        <v>116</v>
      </c>
      <c r="J44" s="16">
        <v>94</v>
      </c>
      <c r="K44" s="17">
        <f t="shared" si="13"/>
        <v>114.17000000000002</v>
      </c>
      <c r="L44" s="14">
        <f t="shared" si="14"/>
        <v>553</v>
      </c>
      <c r="M44" s="15">
        <f t="shared" si="15"/>
        <v>149.31</v>
      </c>
      <c r="N44" s="18">
        <v>41</v>
      </c>
      <c r="O44" s="17">
        <f t="shared" si="16"/>
        <v>108.31</v>
      </c>
      <c r="P44" s="15">
        <f t="shared" si="17"/>
        <v>1324</v>
      </c>
      <c r="Q44" s="42">
        <f t="shared" si="18"/>
        <v>357.48</v>
      </c>
      <c r="R44" s="17">
        <f t="shared" si="19"/>
        <v>135</v>
      </c>
      <c r="S44" s="17">
        <f t="shared" si="20"/>
        <v>37.764350453172206</v>
      </c>
      <c r="T44" s="47">
        <f t="shared" si="21"/>
        <v>222.48000000000002</v>
      </c>
      <c r="U44" s="2" t="s">
        <v>72</v>
      </c>
    </row>
    <row r="45" spans="1:21" ht="15">
      <c r="A45" s="1" t="s">
        <v>45</v>
      </c>
      <c r="B45" s="2">
        <v>192</v>
      </c>
      <c r="C45" s="2">
        <v>187</v>
      </c>
      <c r="D45" s="2">
        <v>170</v>
      </c>
      <c r="E45" s="14">
        <f t="shared" si="11"/>
        <v>549</v>
      </c>
      <c r="F45" s="15">
        <f t="shared" si="12"/>
        <v>148.23000000000002</v>
      </c>
      <c r="G45" s="14">
        <v>164</v>
      </c>
      <c r="H45" s="14">
        <v>166</v>
      </c>
      <c r="I45" s="14">
        <v>73</v>
      </c>
      <c r="J45" s="16">
        <v>135</v>
      </c>
      <c r="K45" s="17">
        <f t="shared" si="13"/>
        <v>13.230000000000018</v>
      </c>
      <c r="L45" s="14">
        <f t="shared" si="14"/>
        <v>403</v>
      </c>
      <c r="M45" s="15">
        <f t="shared" si="15"/>
        <v>108.81</v>
      </c>
      <c r="N45" s="18">
        <v>111</v>
      </c>
      <c r="O45" s="17">
        <f t="shared" si="16"/>
        <v>-2.1899999999999977</v>
      </c>
      <c r="P45" s="15">
        <f t="shared" si="17"/>
        <v>952</v>
      </c>
      <c r="Q45" s="42">
        <f t="shared" si="18"/>
        <v>257.04</v>
      </c>
      <c r="R45" s="17">
        <f t="shared" si="19"/>
        <v>246</v>
      </c>
      <c r="S45" s="17">
        <f t="shared" si="20"/>
        <v>95.7049486461251</v>
      </c>
      <c r="T45" s="47">
        <f t="shared" si="21"/>
        <v>11.04000000000002</v>
      </c>
      <c r="U45" s="2" t="s">
        <v>72</v>
      </c>
    </row>
    <row r="46" spans="1:21" ht="15">
      <c r="A46" s="1" t="s">
        <v>46</v>
      </c>
      <c r="B46" s="2">
        <v>122</v>
      </c>
      <c r="C46" s="2">
        <v>105</v>
      </c>
      <c r="D46" s="2">
        <v>125</v>
      </c>
      <c r="E46" s="14">
        <f t="shared" si="11"/>
        <v>352</v>
      </c>
      <c r="F46" s="15">
        <f t="shared" si="12"/>
        <v>95.04</v>
      </c>
      <c r="G46" s="14">
        <v>121</v>
      </c>
      <c r="H46" s="14">
        <v>115</v>
      </c>
      <c r="I46" s="14">
        <v>58</v>
      </c>
      <c r="J46" s="16">
        <v>2</v>
      </c>
      <c r="K46" s="17">
        <f t="shared" si="13"/>
        <v>93.04</v>
      </c>
      <c r="L46" s="14">
        <f t="shared" si="14"/>
        <v>294</v>
      </c>
      <c r="M46" s="15">
        <f t="shared" si="15"/>
        <v>79.38000000000001</v>
      </c>
      <c r="N46" s="18">
        <v>0</v>
      </c>
      <c r="O46" s="17">
        <f t="shared" si="16"/>
        <v>79.38000000000001</v>
      </c>
      <c r="P46" s="15">
        <f t="shared" si="17"/>
        <v>646</v>
      </c>
      <c r="Q46" s="42">
        <f t="shared" si="18"/>
        <v>174.42000000000002</v>
      </c>
      <c r="R46" s="17">
        <f t="shared" si="19"/>
        <v>2</v>
      </c>
      <c r="S46" s="17">
        <f t="shared" si="20"/>
        <v>1.1466574934067193</v>
      </c>
      <c r="T46" s="47">
        <f t="shared" si="21"/>
        <v>172.42000000000002</v>
      </c>
      <c r="U46" s="2"/>
    </row>
    <row r="47" spans="1:21" ht="15">
      <c r="A47" s="1" t="s">
        <v>47</v>
      </c>
      <c r="B47" s="2">
        <v>1415</v>
      </c>
      <c r="C47" s="2">
        <v>1408</v>
      </c>
      <c r="D47" s="2">
        <v>1289</v>
      </c>
      <c r="E47" s="14">
        <f t="shared" si="11"/>
        <v>4112</v>
      </c>
      <c r="F47" s="15">
        <f t="shared" si="12"/>
        <v>1110.24</v>
      </c>
      <c r="G47" s="14">
        <v>1145</v>
      </c>
      <c r="H47" s="14">
        <v>1174</v>
      </c>
      <c r="I47" s="14">
        <v>698</v>
      </c>
      <c r="J47" s="16">
        <v>447</v>
      </c>
      <c r="K47" s="17">
        <f t="shared" si="13"/>
        <v>663.24</v>
      </c>
      <c r="L47" s="14">
        <f t="shared" si="14"/>
        <v>3017</v>
      </c>
      <c r="M47" s="15">
        <f t="shared" si="15"/>
        <v>814.59</v>
      </c>
      <c r="N47" s="18">
        <v>177</v>
      </c>
      <c r="O47" s="17">
        <f t="shared" si="16"/>
        <v>637.59</v>
      </c>
      <c r="P47" s="15">
        <f t="shared" si="17"/>
        <v>7129</v>
      </c>
      <c r="Q47" s="42">
        <f t="shared" si="18"/>
        <v>1924.83</v>
      </c>
      <c r="R47" s="17">
        <f t="shared" si="19"/>
        <v>624</v>
      </c>
      <c r="S47" s="17">
        <f t="shared" si="20"/>
        <v>32.41844734340176</v>
      </c>
      <c r="T47" s="47">
        <f t="shared" si="21"/>
        <v>1300.83</v>
      </c>
      <c r="U47" s="2"/>
    </row>
    <row r="48" spans="1:21" ht="15">
      <c r="A48" s="1" t="s">
        <v>48</v>
      </c>
      <c r="B48" s="2">
        <v>236</v>
      </c>
      <c r="C48" s="2">
        <v>260</v>
      </c>
      <c r="D48" s="2">
        <v>207</v>
      </c>
      <c r="E48" s="14">
        <f t="shared" si="11"/>
        <v>703</v>
      </c>
      <c r="F48" s="15">
        <f t="shared" si="12"/>
        <v>189.81</v>
      </c>
      <c r="G48" s="14">
        <v>221</v>
      </c>
      <c r="H48" s="14">
        <v>207</v>
      </c>
      <c r="I48" s="14">
        <v>75</v>
      </c>
      <c r="J48" s="16">
        <v>98</v>
      </c>
      <c r="K48" s="17">
        <f t="shared" si="13"/>
        <v>91.81</v>
      </c>
      <c r="L48" s="14">
        <f t="shared" si="14"/>
        <v>503</v>
      </c>
      <c r="M48" s="15">
        <f t="shared" si="15"/>
        <v>135.81</v>
      </c>
      <c r="N48" s="18">
        <v>68</v>
      </c>
      <c r="O48" s="17">
        <f t="shared" si="16"/>
        <v>67.81</v>
      </c>
      <c r="P48" s="15">
        <f t="shared" si="17"/>
        <v>1206</v>
      </c>
      <c r="Q48" s="42">
        <f t="shared" si="18"/>
        <v>325.62</v>
      </c>
      <c r="R48" s="17">
        <f t="shared" si="19"/>
        <v>166</v>
      </c>
      <c r="S48" s="17">
        <f t="shared" si="20"/>
        <v>50.97966955346723</v>
      </c>
      <c r="T48" s="47">
        <f t="shared" si="21"/>
        <v>159.62</v>
      </c>
      <c r="U48" s="2" t="s">
        <v>72</v>
      </c>
    </row>
    <row r="49" spans="1:21" ht="15">
      <c r="A49" s="1" t="s">
        <v>49</v>
      </c>
      <c r="B49" s="2">
        <v>512</v>
      </c>
      <c r="C49" s="2">
        <v>508</v>
      </c>
      <c r="D49" s="2">
        <v>487</v>
      </c>
      <c r="E49" s="14">
        <f t="shared" si="11"/>
        <v>1507</v>
      </c>
      <c r="F49" s="15">
        <f t="shared" si="12"/>
        <v>406.89000000000004</v>
      </c>
      <c r="G49" s="14">
        <v>402</v>
      </c>
      <c r="H49" s="14">
        <v>411</v>
      </c>
      <c r="I49" s="14">
        <v>205</v>
      </c>
      <c r="J49" s="16">
        <v>329</v>
      </c>
      <c r="K49" s="17">
        <f t="shared" si="13"/>
        <v>77.89000000000004</v>
      </c>
      <c r="L49" s="14">
        <f t="shared" si="14"/>
        <v>1018</v>
      </c>
      <c r="M49" s="15">
        <f t="shared" si="15"/>
        <v>274.86</v>
      </c>
      <c r="N49" s="18">
        <v>194</v>
      </c>
      <c r="O49" s="17">
        <f t="shared" si="16"/>
        <v>80.86000000000001</v>
      </c>
      <c r="P49" s="15">
        <f t="shared" si="17"/>
        <v>2525</v>
      </c>
      <c r="Q49" s="42">
        <f t="shared" si="18"/>
        <v>681.75</v>
      </c>
      <c r="R49" s="17">
        <f t="shared" si="19"/>
        <v>523</v>
      </c>
      <c r="S49" s="17">
        <f t="shared" si="20"/>
        <v>76.71433810047671</v>
      </c>
      <c r="T49" s="47">
        <f t="shared" si="21"/>
        <v>158.75</v>
      </c>
      <c r="U49" s="2"/>
    </row>
    <row r="50" spans="1:21" ht="15">
      <c r="A50" s="1" t="s">
        <v>50</v>
      </c>
      <c r="B50" s="2">
        <v>317</v>
      </c>
      <c r="C50" s="2">
        <v>304</v>
      </c>
      <c r="D50" s="2">
        <v>279</v>
      </c>
      <c r="E50" s="14">
        <f t="shared" si="11"/>
        <v>900</v>
      </c>
      <c r="F50" s="15">
        <f aca="true" t="shared" si="22" ref="F50:F71">E50*27%</f>
        <v>243.00000000000003</v>
      </c>
      <c r="G50" s="14">
        <v>245</v>
      </c>
      <c r="H50" s="14">
        <v>271</v>
      </c>
      <c r="I50" s="14">
        <v>116</v>
      </c>
      <c r="J50" s="16">
        <v>61</v>
      </c>
      <c r="K50" s="17">
        <f t="shared" si="13"/>
        <v>182.00000000000003</v>
      </c>
      <c r="L50" s="14">
        <f t="shared" si="14"/>
        <v>632</v>
      </c>
      <c r="M50" s="15">
        <f t="shared" si="15"/>
        <v>170.64000000000001</v>
      </c>
      <c r="N50" s="18">
        <v>41</v>
      </c>
      <c r="O50" s="17">
        <f t="shared" si="16"/>
        <v>129.64000000000001</v>
      </c>
      <c r="P50" s="15">
        <f t="shared" si="17"/>
        <v>1532</v>
      </c>
      <c r="Q50" s="42">
        <f t="shared" si="18"/>
        <v>413.64000000000004</v>
      </c>
      <c r="R50" s="17">
        <f t="shared" si="19"/>
        <v>102</v>
      </c>
      <c r="S50" s="17">
        <f t="shared" si="20"/>
        <v>24.659123875834055</v>
      </c>
      <c r="T50" s="47">
        <f t="shared" si="21"/>
        <v>311.64000000000004</v>
      </c>
      <c r="U50" s="2"/>
    </row>
    <row r="51" spans="1:21" ht="15">
      <c r="A51" s="1" t="s">
        <v>51</v>
      </c>
      <c r="B51" s="2">
        <v>236</v>
      </c>
      <c r="C51" s="2">
        <v>213</v>
      </c>
      <c r="D51" s="2">
        <v>215</v>
      </c>
      <c r="E51" s="14">
        <f t="shared" si="11"/>
        <v>664</v>
      </c>
      <c r="F51" s="15">
        <f t="shared" si="22"/>
        <v>179.28</v>
      </c>
      <c r="G51" s="14">
        <v>197</v>
      </c>
      <c r="H51" s="14">
        <v>179</v>
      </c>
      <c r="I51" s="14">
        <v>60</v>
      </c>
      <c r="J51" s="16">
        <v>122</v>
      </c>
      <c r="K51" s="17">
        <f t="shared" si="13"/>
        <v>57.28</v>
      </c>
      <c r="L51" s="14">
        <f t="shared" si="14"/>
        <v>436</v>
      </c>
      <c r="M51" s="15">
        <f t="shared" si="15"/>
        <v>117.72000000000001</v>
      </c>
      <c r="N51" s="18">
        <v>97</v>
      </c>
      <c r="O51" s="17">
        <f t="shared" si="16"/>
        <v>20.720000000000013</v>
      </c>
      <c r="P51" s="15">
        <f t="shared" si="17"/>
        <v>1100</v>
      </c>
      <c r="Q51" s="42">
        <f t="shared" si="18"/>
        <v>297</v>
      </c>
      <c r="R51" s="17">
        <f t="shared" si="19"/>
        <v>219</v>
      </c>
      <c r="S51" s="17">
        <f t="shared" si="20"/>
        <v>73.73737373737374</v>
      </c>
      <c r="T51" s="47">
        <f t="shared" si="21"/>
        <v>78</v>
      </c>
      <c r="U51" s="2"/>
    </row>
    <row r="52" spans="1:21" ht="15">
      <c r="A52" s="1" t="s">
        <v>52</v>
      </c>
      <c r="B52" s="2">
        <v>112</v>
      </c>
      <c r="C52" s="2">
        <v>133</v>
      </c>
      <c r="D52" s="2">
        <v>98</v>
      </c>
      <c r="E52" s="14">
        <f t="shared" si="11"/>
        <v>343</v>
      </c>
      <c r="F52" s="15">
        <f t="shared" si="22"/>
        <v>92.61</v>
      </c>
      <c r="G52" s="14">
        <v>105</v>
      </c>
      <c r="H52" s="14">
        <v>101</v>
      </c>
      <c r="I52" s="14">
        <v>42</v>
      </c>
      <c r="J52" s="16">
        <v>67</v>
      </c>
      <c r="K52" s="17">
        <f t="shared" si="13"/>
        <v>25.61</v>
      </c>
      <c r="L52" s="14">
        <f t="shared" si="14"/>
        <v>248</v>
      </c>
      <c r="M52" s="15">
        <f t="shared" si="15"/>
        <v>66.96000000000001</v>
      </c>
      <c r="N52" s="18">
        <v>9</v>
      </c>
      <c r="O52" s="17">
        <f t="shared" si="16"/>
        <v>57.96000000000001</v>
      </c>
      <c r="P52" s="15">
        <f t="shared" si="17"/>
        <v>591</v>
      </c>
      <c r="Q52" s="42">
        <f t="shared" si="18"/>
        <v>159.57</v>
      </c>
      <c r="R52" s="17">
        <f t="shared" si="19"/>
        <v>76</v>
      </c>
      <c r="S52" s="17">
        <f t="shared" si="20"/>
        <v>47.628000250673686</v>
      </c>
      <c r="T52" s="47">
        <f t="shared" si="21"/>
        <v>83.57</v>
      </c>
      <c r="U52" s="2" t="s">
        <v>72</v>
      </c>
    </row>
    <row r="53" spans="1:21" ht="15">
      <c r="A53" s="1" t="s">
        <v>53</v>
      </c>
      <c r="B53" s="2">
        <v>82</v>
      </c>
      <c r="C53" s="2">
        <v>100</v>
      </c>
      <c r="D53" s="2">
        <v>91</v>
      </c>
      <c r="E53" s="14">
        <f t="shared" si="11"/>
        <v>273</v>
      </c>
      <c r="F53" s="15">
        <f t="shared" si="22"/>
        <v>73.71000000000001</v>
      </c>
      <c r="G53" s="14">
        <v>73</v>
      </c>
      <c r="H53" s="14">
        <v>76</v>
      </c>
      <c r="I53" s="14">
        <v>31</v>
      </c>
      <c r="J53" s="16">
        <v>52</v>
      </c>
      <c r="K53" s="17">
        <f t="shared" si="13"/>
        <v>21.710000000000008</v>
      </c>
      <c r="L53" s="14">
        <f t="shared" si="14"/>
        <v>180</v>
      </c>
      <c r="M53" s="15">
        <f t="shared" si="15"/>
        <v>48.6</v>
      </c>
      <c r="N53" s="18">
        <v>8</v>
      </c>
      <c r="O53" s="17">
        <f t="shared" si="16"/>
        <v>40.6</v>
      </c>
      <c r="P53" s="15">
        <f t="shared" si="17"/>
        <v>453</v>
      </c>
      <c r="Q53" s="42">
        <f t="shared" si="18"/>
        <v>122.31</v>
      </c>
      <c r="R53" s="17">
        <f t="shared" si="19"/>
        <v>60</v>
      </c>
      <c r="S53" s="17">
        <f t="shared" si="20"/>
        <v>49.05567819475104</v>
      </c>
      <c r="T53" s="47">
        <f t="shared" si="21"/>
        <v>62.31</v>
      </c>
      <c r="U53" s="2"/>
    </row>
    <row r="54" spans="1:21" ht="15">
      <c r="A54" s="1" t="s">
        <v>54</v>
      </c>
      <c r="B54" s="2">
        <v>50</v>
      </c>
      <c r="C54" s="2">
        <v>58</v>
      </c>
      <c r="D54" s="2">
        <v>42</v>
      </c>
      <c r="E54" s="14">
        <f t="shared" si="11"/>
        <v>150</v>
      </c>
      <c r="F54" s="15">
        <f t="shared" si="22"/>
        <v>40.5</v>
      </c>
      <c r="G54" s="14">
        <v>47</v>
      </c>
      <c r="H54" s="14">
        <v>37</v>
      </c>
      <c r="I54" s="14">
        <v>16</v>
      </c>
      <c r="J54" s="16">
        <v>46</v>
      </c>
      <c r="K54" s="17">
        <f t="shared" si="13"/>
        <v>-5.5</v>
      </c>
      <c r="L54" s="14">
        <f t="shared" si="14"/>
        <v>100</v>
      </c>
      <c r="M54" s="15">
        <f t="shared" si="15"/>
        <v>27</v>
      </c>
      <c r="N54" s="18">
        <v>3</v>
      </c>
      <c r="O54" s="17">
        <f t="shared" si="16"/>
        <v>24</v>
      </c>
      <c r="P54" s="15">
        <f t="shared" si="17"/>
        <v>250</v>
      </c>
      <c r="Q54" s="42">
        <f t="shared" si="18"/>
        <v>67.5</v>
      </c>
      <c r="R54" s="17">
        <f t="shared" si="19"/>
        <v>49</v>
      </c>
      <c r="S54" s="17">
        <f t="shared" si="20"/>
        <v>72.5925925925926</v>
      </c>
      <c r="T54" s="47">
        <f t="shared" si="21"/>
        <v>18.5</v>
      </c>
      <c r="U54" s="2" t="s">
        <v>72</v>
      </c>
    </row>
    <row r="55" spans="1:21" ht="15">
      <c r="A55" s="1" t="s">
        <v>55</v>
      </c>
      <c r="B55" s="2">
        <v>126</v>
      </c>
      <c r="C55" s="2">
        <v>98</v>
      </c>
      <c r="D55" s="2">
        <v>100</v>
      </c>
      <c r="E55" s="14">
        <f t="shared" si="11"/>
        <v>324</v>
      </c>
      <c r="F55" s="15">
        <f t="shared" si="22"/>
        <v>87.48</v>
      </c>
      <c r="G55" s="14">
        <v>120</v>
      </c>
      <c r="H55" s="14">
        <v>98</v>
      </c>
      <c r="I55" s="14">
        <v>50</v>
      </c>
      <c r="J55" s="16">
        <v>1</v>
      </c>
      <c r="K55" s="17">
        <f t="shared" si="13"/>
        <v>86.48</v>
      </c>
      <c r="L55" s="14">
        <f t="shared" si="14"/>
        <v>268</v>
      </c>
      <c r="M55" s="15">
        <f t="shared" si="15"/>
        <v>72.36</v>
      </c>
      <c r="N55" s="18">
        <v>0</v>
      </c>
      <c r="O55" s="17">
        <f t="shared" si="16"/>
        <v>72.36</v>
      </c>
      <c r="P55" s="15">
        <f t="shared" si="17"/>
        <v>592</v>
      </c>
      <c r="Q55" s="42">
        <f t="shared" si="18"/>
        <v>159.84</v>
      </c>
      <c r="R55" s="17">
        <f t="shared" si="19"/>
        <v>1</v>
      </c>
      <c r="S55" s="17">
        <f t="shared" si="20"/>
        <v>0.6256256256256256</v>
      </c>
      <c r="T55" s="47">
        <f t="shared" si="21"/>
        <v>158.84</v>
      </c>
      <c r="U55" s="2" t="s">
        <v>72</v>
      </c>
    </row>
    <row r="56" spans="1:21" ht="15">
      <c r="A56" s="1" t="s">
        <v>56</v>
      </c>
      <c r="B56" s="2">
        <v>523</v>
      </c>
      <c r="C56" s="2">
        <v>554</v>
      </c>
      <c r="D56" s="2">
        <v>492</v>
      </c>
      <c r="E56" s="14">
        <f t="shared" si="11"/>
        <v>1569</v>
      </c>
      <c r="F56" s="15">
        <f t="shared" si="22"/>
        <v>423.63000000000005</v>
      </c>
      <c r="G56" s="14">
        <v>477</v>
      </c>
      <c r="H56" s="14">
        <v>458</v>
      </c>
      <c r="I56" s="14">
        <v>180</v>
      </c>
      <c r="J56" s="16">
        <v>206</v>
      </c>
      <c r="K56" s="17">
        <f t="shared" si="13"/>
        <v>217.63000000000005</v>
      </c>
      <c r="L56" s="14">
        <f t="shared" si="14"/>
        <v>1115</v>
      </c>
      <c r="M56" s="15">
        <f t="shared" si="15"/>
        <v>301.05</v>
      </c>
      <c r="N56" s="18">
        <v>173</v>
      </c>
      <c r="O56" s="17">
        <f t="shared" si="16"/>
        <v>128.05</v>
      </c>
      <c r="P56" s="15">
        <f t="shared" si="17"/>
        <v>2684</v>
      </c>
      <c r="Q56" s="42">
        <f t="shared" si="18"/>
        <v>724.6800000000001</v>
      </c>
      <c r="R56" s="17">
        <f t="shared" si="19"/>
        <v>379</v>
      </c>
      <c r="S56" s="17">
        <f t="shared" si="20"/>
        <v>52.29894574156869</v>
      </c>
      <c r="T56" s="47">
        <f t="shared" si="21"/>
        <v>345.68000000000006</v>
      </c>
      <c r="U56" s="2"/>
    </row>
    <row r="57" spans="1:21" ht="15">
      <c r="A57" s="1" t="s">
        <v>57</v>
      </c>
      <c r="B57" s="2">
        <v>92</v>
      </c>
      <c r="C57" s="2">
        <v>89</v>
      </c>
      <c r="D57" s="2">
        <v>76</v>
      </c>
      <c r="E57" s="14">
        <f t="shared" si="11"/>
        <v>257</v>
      </c>
      <c r="F57" s="15">
        <f t="shared" si="22"/>
        <v>69.39</v>
      </c>
      <c r="G57" s="14">
        <v>90</v>
      </c>
      <c r="H57" s="14">
        <v>72</v>
      </c>
      <c r="I57" s="14">
        <v>25</v>
      </c>
      <c r="J57" s="16">
        <v>22</v>
      </c>
      <c r="K57" s="17">
        <f t="shared" si="13"/>
        <v>47.39</v>
      </c>
      <c r="L57" s="14">
        <f t="shared" si="14"/>
        <v>187</v>
      </c>
      <c r="M57" s="15">
        <f t="shared" si="15"/>
        <v>50.49</v>
      </c>
      <c r="N57" s="18">
        <v>0</v>
      </c>
      <c r="O57" s="17">
        <f t="shared" si="16"/>
        <v>50.49</v>
      </c>
      <c r="P57" s="15">
        <f t="shared" si="17"/>
        <v>444</v>
      </c>
      <c r="Q57" s="42">
        <f t="shared" si="18"/>
        <v>119.88</v>
      </c>
      <c r="R57" s="17">
        <f t="shared" si="19"/>
        <v>22</v>
      </c>
      <c r="S57" s="17">
        <f t="shared" si="20"/>
        <v>18.351685018351684</v>
      </c>
      <c r="T57" s="47">
        <f t="shared" si="21"/>
        <v>97.88</v>
      </c>
      <c r="U57" s="2" t="s">
        <v>72</v>
      </c>
    </row>
    <row r="58" spans="1:21" ht="15">
      <c r="A58" s="1" t="s">
        <v>58</v>
      </c>
      <c r="B58" s="2">
        <v>266</v>
      </c>
      <c r="C58" s="2">
        <v>290</v>
      </c>
      <c r="D58" s="2">
        <v>266</v>
      </c>
      <c r="E58" s="14">
        <f t="shared" si="11"/>
        <v>822</v>
      </c>
      <c r="F58" s="15">
        <f t="shared" si="22"/>
        <v>221.94000000000003</v>
      </c>
      <c r="G58" s="14">
        <v>244</v>
      </c>
      <c r="H58" s="14">
        <v>254</v>
      </c>
      <c r="I58" s="14">
        <v>123</v>
      </c>
      <c r="J58" s="16">
        <v>119</v>
      </c>
      <c r="K58" s="17">
        <f t="shared" si="13"/>
        <v>102.94000000000003</v>
      </c>
      <c r="L58" s="14">
        <f t="shared" si="14"/>
        <v>621</v>
      </c>
      <c r="M58" s="15">
        <f t="shared" si="15"/>
        <v>167.67000000000002</v>
      </c>
      <c r="N58" s="18">
        <v>82</v>
      </c>
      <c r="O58" s="17">
        <f t="shared" si="16"/>
        <v>85.67000000000002</v>
      </c>
      <c r="P58" s="15">
        <f t="shared" si="17"/>
        <v>1443</v>
      </c>
      <c r="Q58" s="42">
        <f t="shared" si="18"/>
        <v>389.61</v>
      </c>
      <c r="R58" s="17">
        <f t="shared" si="19"/>
        <v>201</v>
      </c>
      <c r="S58" s="17">
        <f t="shared" si="20"/>
        <v>51.59005159005159</v>
      </c>
      <c r="T58" s="47">
        <f t="shared" si="21"/>
        <v>188.61</v>
      </c>
      <c r="U58" s="2"/>
    </row>
    <row r="59" spans="1:21" ht="15">
      <c r="A59" s="1" t="s">
        <v>59</v>
      </c>
      <c r="B59" s="2">
        <v>164</v>
      </c>
      <c r="C59" s="2">
        <v>167</v>
      </c>
      <c r="D59" s="2">
        <v>151</v>
      </c>
      <c r="E59" s="14">
        <f t="shared" si="11"/>
        <v>482</v>
      </c>
      <c r="F59" s="15">
        <f t="shared" si="22"/>
        <v>130.14000000000001</v>
      </c>
      <c r="G59" s="14">
        <v>115</v>
      </c>
      <c r="H59" s="14">
        <v>132</v>
      </c>
      <c r="I59" s="14">
        <v>62</v>
      </c>
      <c r="J59" s="16">
        <v>91</v>
      </c>
      <c r="K59" s="17">
        <f t="shared" si="13"/>
        <v>39.140000000000015</v>
      </c>
      <c r="L59" s="14">
        <f t="shared" si="14"/>
        <v>309</v>
      </c>
      <c r="M59" s="15">
        <f t="shared" si="15"/>
        <v>83.43</v>
      </c>
      <c r="N59" s="18">
        <v>45</v>
      </c>
      <c r="O59" s="17">
        <f t="shared" si="16"/>
        <v>38.43000000000001</v>
      </c>
      <c r="P59" s="15">
        <f t="shared" si="17"/>
        <v>791</v>
      </c>
      <c r="Q59" s="42">
        <f t="shared" si="18"/>
        <v>213.57000000000002</v>
      </c>
      <c r="R59" s="17">
        <f t="shared" si="19"/>
        <v>136</v>
      </c>
      <c r="S59" s="17">
        <f t="shared" si="20"/>
        <v>63.67935571475394</v>
      </c>
      <c r="T59" s="47">
        <f t="shared" si="21"/>
        <v>77.57000000000002</v>
      </c>
      <c r="U59" s="2" t="s">
        <v>72</v>
      </c>
    </row>
    <row r="60" spans="1:21" ht="15">
      <c r="A60" s="1" t="s">
        <v>60</v>
      </c>
      <c r="B60" s="2">
        <v>262</v>
      </c>
      <c r="C60" s="2">
        <v>267</v>
      </c>
      <c r="D60" s="2">
        <v>245</v>
      </c>
      <c r="E60" s="14">
        <f t="shared" si="11"/>
        <v>774</v>
      </c>
      <c r="F60" s="15">
        <f t="shared" si="22"/>
        <v>208.98000000000002</v>
      </c>
      <c r="G60" s="14">
        <v>232</v>
      </c>
      <c r="H60" s="14">
        <v>227</v>
      </c>
      <c r="I60" s="14">
        <v>119</v>
      </c>
      <c r="J60" s="16">
        <v>77</v>
      </c>
      <c r="K60" s="17">
        <f t="shared" si="13"/>
        <v>131.98000000000002</v>
      </c>
      <c r="L60" s="14">
        <f t="shared" si="14"/>
        <v>578</v>
      </c>
      <c r="M60" s="15">
        <f t="shared" si="15"/>
        <v>156.06</v>
      </c>
      <c r="N60" s="18">
        <v>56</v>
      </c>
      <c r="O60" s="17">
        <f t="shared" si="16"/>
        <v>100.06</v>
      </c>
      <c r="P60" s="15">
        <f t="shared" si="17"/>
        <v>1352</v>
      </c>
      <c r="Q60" s="42">
        <f t="shared" si="18"/>
        <v>365.04</v>
      </c>
      <c r="R60" s="17">
        <f t="shared" si="19"/>
        <v>133</v>
      </c>
      <c r="S60" s="17">
        <f t="shared" si="20"/>
        <v>36.434363357440276</v>
      </c>
      <c r="T60" s="47">
        <f t="shared" si="21"/>
        <v>232.04000000000002</v>
      </c>
      <c r="U60" s="2"/>
    </row>
    <row r="61" spans="1:21" ht="15">
      <c r="A61" s="1" t="s">
        <v>61</v>
      </c>
      <c r="B61" s="2">
        <v>166</v>
      </c>
      <c r="C61" s="2">
        <v>144</v>
      </c>
      <c r="D61" s="2">
        <v>131</v>
      </c>
      <c r="E61" s="14">
        <f t="shared" si="11"/>
        <v>441</v>
      </c>
      <c r="F61" s="15">
        <f t="shared" si="22"/>
        <v>119.07000000000001</v>
      </c>
      <c r="G61" s="14">
        <v>124</v>
      </c>
      <c r="H61" s="14">
        <v>135</v>
      </c>
      <c r="I61" s="14">
        <v>59</v>
      </c>
      <c r="J61" s="16">
        <v>44</v>
      </c>
      <c r="K61" s="17">
        <f t="shared" si="13"/>
        <v>75.07000000000001</v>
      </c>
      <c r="L61" s="14">
        <f t="shared" si="14"/>
        <v>318</v>
      </c>
      <c r="M61" s="15">
        <f t="shared" si="15"/>
        <v>85.86</v>
      </c>
      <c r="N61" s="18">
        <v>18</v>
      </c>
      <c r="O61" s="17">
        <f t="shared" si="16"/>
        <v>67.86</v>
      </c>
      <c r="P61" s="15">
        <f t="shared" si="17"/>
        <v>759</v>
      </c>
      <c r="Q61" s="42">
        <f t="shared" si="18"/>
        <v>204.93</v>
      </c>
      <c r="R61" s="17">
        <f t="shared" si="19"/>
        <v>62</v>
      </c>
      <c r="S61" s="17">
        <f t="shared" si="20"/>
        <v>30.254233152783875</v>
      </c>
      <c r="T61" s="47">
        <f t="shared" si="21"/>
        <v>142.93</v>
      </c>
      <c r="U61" s="2" t="s">
        <v>72</v>
      </c>
    </row>
    <row r="62" spans="1:21" ht="15">
      <c r="A62" s="1" t="s">
        <v>62</v>
      </c>
      <c r="B62" s="2">
        <v>145</v>
      </c>
      <c r="C62" s="2">
        <v>130</v>
      </c>
      <c r="D62" s="2">
        <v>145</v>
      </c>
      <c r="E62" s="14">
        <f t="shared" si="11"/>
        <v>420</v>
      </c>
      <c r="F62" s="15">
        <f t="shared" si="22"/>
        <v>113.4</v>
      </c>
      <c r="G62" s="14">
        <v>121</v>
      </c>
      <c r="H62" s="14">
        <v>157</v>
      </c>
      <c r="I62" s="14">
        <v>77</v>
      </c>
      <c r="J62" s="16">
        <v>146</v>
      </c>
      <c r="K62" s="17">
        <f t="shared" si="13"/>
        <v>-32.599999999999994</v>
      </c>
      <c r="L62" s="14">
        <f t="shared" si="14"/>
        <v>355</v>
      </c>
      <c r="M62" s="15">
        <f t="shared" si="15"/>
        <v>95.85000000000001</v>
      </c>
      <c r="N62" s="18">
        <v>109</v>
      </c>
      <c r="O62" s="17">
        <f t="shared" si="16"/>
        <v>-13.149999999999991</v>
      </c>
      <c r="P62" s="15">
        <f t="shared" si="17"/>
        <v>775</v>
      </c>
      <c r="Q62" s="42">
        <f t="shared" si="18"/>
        <v>209.25</v>
      </c>
      <c r="R62" s="17">
        <f t="shared" si="19"/>
        <v>255</v>
      </c>
      <c r="S62" s="17">
        <f t="shared" si="20"/>
        <v>121.86379928315412</v>
      </c>
      <c r="T62" s="47">
        <f t="shared" si="21"/>
        <v>-45.75</v>
      </c>
      <c r="U62" s="2"/>
    </row>
    <row r="63" spans="1:21" ht="15">
      <c r="A63" s="1" t="s">
        <v>63</v>
      </c>
      <c r="B63" s="2">
        <v>158</v>
      </c>
      <c r="C63" s="2">
        <v>152</v>
      </c>
      <c r="D63" s="2">
        <v>116</v>
      </c>
      <c r="E63" s="14">
        <f t="shared" si="11"/>
        <v>426</v>
      </c>
      <c r="F63" s="15">
        <f t="shared" si="22"/>
        <v>115.02000000000001</v>
      </c>
      <c r="G63" s="14">
        <v>123</v>
      </c>
      <c r="H63" s="14">
        <v>124</v>
      </c>
      <c r="I63" s="14">
        <v>57</v>
      </c>
      <c r="J63" s="16">
        <v>24</v>
      </c>
      <c r="K63" s="17">
        <f t="shared" si="13"/>
        <v>91.02000000000001</v>
      </c>
      <c r="L63" s="14">
        <f t="shared" si="14"/>
        <v>304</v>
      </c>
      <c r="M63" s="15">
        <f t="shared" si="15"/>
        <v>82.08000000000001</v>
      </c>
      <c r="N63" s="18">
        <v>40</v>
      </c>
      <c r="O63" s="17">
        <f t="shared" si="16"/>
        <v>42.08000000000001</v>
      </c>
      <c r="P63" s="15">
        <f t="shared" si="17"/>
        <v>730</v>
      </c>
      <c r="Q63" s="42">
        <f t="shared" si="18"/>
        <v>197.10000000000002</v>
      </c>
      <c r="R63" s="17">
        <f t="shared" si="19"/>
        <v>64</v>
      </c>
      <c r="S63" s="17">
        <f t="shared" si="20"/>
        <v>32.470826991374935</v>
      </c>
      <c r="T63" s="47">
        <f t="shared" si="21"/>
        <v>133.10000000000002</v>
      </c>
      <c r="U63" s="2"/>
    </row>
    <row r="64" spans="1:21" ht="15">
      <c r="A64" s="1" t="s">
        <v>64</v>
      </c>
      <c r="B64" s="2">
        <v>129</v>
      </c>
      <c r="C64" s="2">
        <v>134</v>
      </c>
      <c r="D64" s="2">
        <v>117</v>
      </c>
      <c r="E64" s="14">
        <f t="shared" si="11"/>
        <v>380</v>
      </c>
      <c r="F64" s="15">
        <f t="shared" si="22"/>
        <v>102.60000000000001</v>
      </c>
      <c r="G64" s="14">
        <v>99</v>
      </c>
      <c r="H64" s="14">
        <v>127</v>
      </c>
      <c r="I64" s="14">
        <v>49</v>
      </c>
      <c r="J64" s="16">
        <v>36</v>
      </c>
      <c r="K64" s="17">
        <f t="shared" si="13"/>
        <v>66.60000000000001</v>
      </c>
      <c r="L64" s="14">
        <f t="shared" si="14"/>
        <v>275</v>
      </c>
      <c r="M64" s="15">
        <f t="shared" si="15"/>
        <v>74.25</v>
      </c>
      <c r="N64" s="18">
        <v>26</v>
      </c>
      <c r="O64" s="17">
        <f t="shared" si="16"/>
        <v>48.25</v>
      </c>
      <c r="P64" s="15">
        <f t="shared" si="17"/>
        <v>655</v>
      </c>
      <c r="Q64" s="42">
        <f t="shared" si="18"/>
        <v>176.85000000000002</v>
      </c>
      <c r="R64" s="17">
        <f t="shared" si="19"/>
        <v>62</v>
      </c>
      <c r="S64" s="17">
        <f t="shared" si="20"/>
        <v>35.057958722080855</v>
      </c>
      <c r="T64" s="47">
        <f t="shared" si="21"/>
        <v>114.85000000000002</v>
      </c>
      <c r="U64" s="2"/>
    </row>
    <row r="65" spans="1:21" ht="15">
      <c r="A65" s="1" t="s">
        <v>65</v>
      </c>
      <c r="B65" s="2">
        <v>201</v>
      </c>
      <c r="C65" s="2">
        <v>181</v>
      </c>
      <c r="D65" s="2">
        <v>185</v>
      </c>
      <c r="E65" s="14">
        <f aca="true" t="shared" si="23" ref="E65:E70">SUM(B65:D65)</f>
        <v>567</v>
      </c>
      <c r="F65" s="15">
        <f t="shared" si="22"/>
        <v>153.09</v>
      </c>
      <c r="G65" s="14">
        <v>173</v>
      </c>
      <c r="H65" s="14">
        <v>147</v>
      </c>
      <c r="I65" s="14">
        <v>67</v>
      </c>
      <c r="J65" s="16">
        <v>42</v>
      </c>
      <c r="K65" s="17">
        <f aca="true" t="shared" si="24" ref="K65:K71">F65-J65</f>
        <v>111.09</v>
      </c>
      <c r="L65" s="14">
        <f aca="true" t="shared" si="25" ref="L65:L70">SUM(G65:I65)</f>
        <v>387</v>
      </c>
      <c r="M65" s="15">
        <f aca="true" t="shared" si="26" ref="M65:M71">L65*27%</f>
        <v>104.49000000000001</v>
      </c>
      <c r="N65" s="18">
        <v>9</v>
      </c>
      <c r="O65" s="17">
        <f aca="true" t="shared" si="27" ref="O65:O71">M65-N65</f>
        <v>95.49000000000001</v>
      </c>
      <c r="P65" s="15">
        <f aca="true" t="shared" si="28" ref="P65:P71">E65+L65</f>
        <v>954</v>
      </c>
      <c r="Q65" s="42">
        <f aca="true" t="shared" si="29" ref="Q65:Q71">F65+M65</f>
        <v>257.58000000000004</v>
      </c>
      <c r="R65" s="17">
        <f aca="true" t="shared" si="30" ref="R65:R71">J65+N65</f>
        <v>51</v>
      </c>
      <c r="S65" s="17">
        <f aca="true" t="shared" si="31" ref="S65:S71">R65*100/Q65</f>
        <v>19.7996738877242</v>
      </c>
      <c r="T65" s="47">
        <f aca="true" t="shared" si="32" ref="T65:T71">Q65-R65</f>
        <v>206.58000000000004</v>
      </c>
      <c r="U65" s="2"/>
    </row>
    <row r="66" spans="1:21" ht="15">
      <c r="A66" s="1" t="s">
        <v>66</v>
      </c>
      <c r="B66" s="2">
        <v>169</v>
      </c>
      <c r="C66" s="2">
        <v>188</v>
      </c>
      <c r="D66" s="2">
        <v>164</v>
      </c>
      <c r="E66" s="14">
        <f t="shared" si="23"/>
        <v>521</v>
      </c>
      <c r="F66" s="15">
        <f t="shared" si="22"/>
        <v>140.67000000000002</v>
      </c>
      <c r="G66" s="14">
        <v>170</v>
      </c>
      <c r="H66" s="14">
        <v>161</v>
      </c>
      <c r="I66" s="14">
        <v>70</v>
      </c>
      <c r="J66" s="16">
        <v>75</v>
      </c>
      <c r="K66" s="17">
        <f t="shared" si="24"/>
        <v>65.67000000000002</v>
      </c>
      <c r="L66" s="14">
        <f t="shared" si="25"/>
        <v>401</v>
      </c>
      <c r="M66" s="15">
        <f t="shared" si="26"/>
        <v>108.27000000000001</v>
      </c>
      <c r="N66" s="18">
        <v>32</v>
      </c>
      <c r="O66" s="17">
        <f t="shared" si="27"/>
        <v>76.27000000000001</v>
      </c>
      <c r="P66" s="15">
        <f t="shared" si="28"/>
        <v>922</v>
      </c>
      <c r="Q66" s="42">
        <f t="shared" si="29"/>
        <v>248.94000000000003</v>
      </c>
      <c r="R66" s="17">
        <f t="shared" si="30"/>
        <v>107</v>
      </c>
      <c r="S66" s="17">
        <f t="shared" si="31"/>
        <v>42.98224471760263</v>
      </c>
      <c r="T66" s="47">
        <f t="shared" si="32"/>
        <v>141.94000000000003</v>
      </c>
      <c r="U66" s="2" t="s">
        <v>72</v>
      </c>
    </row>
    <row r="67" spans="1:21" ht="15">
      <c r="A67" s="1" t="s">
        <v>67</v>
      </c>
      <c r="B67" s="2">
        <v>121</v>
      </c>
      <c r="C67" s="2">
        <v>151</v>
      </c>
      <c r="D67" s="2">
        <v>116</v>
      </c>
      <c r="E67" s="14">
        <f t="shared" si="23"/>
        <v>388</v>
      </c>
      <c r="F67" s="15">
        <f t="shared" si="22"/>
        <v>104.76</v>
      </c>
      <c r="G67" s="14">
        <v>122</v>
      </c>
      <c r="H67" s="14">
        <v>119</v>
      </c>
      <c r="I67" s="14">
        <v>68</v>
      </c>
      <c r="J67" s="16">
        <v>16</v>
      </c>
      <c r="K67" s="17">
        <f t="shared" si="24"/>
        <v>88.76</v>
      </c>
      <c r="L67" s="14">
        <f t="shared" si="25"/>
        <v>309</v>
      </c>
      <c r="M67" s="15">
        <f t="shared" si="26"/>
        <v>83.43</v>
      </c>
      <c r="N67" s="18">
        <v>12</v>
      </c>
      <c r="O67" s="17">
        <f t="shared" si="27"/>
        <v>71.43</v>
      </c>
      <c r="P67" s="15">
        <f t="shared" si="28"/>
        <v>697</v>
      </c>
      <c r="Q67" s="42">
        <f t="shared" si="29"/>
        <v>188.19</v>
      </c>
      <c r="R67" s="17">
        <f t="shared" si="30"/>
        <v>28</v>
      </c>
      <c r="S67" s="17">
        <f t="shared" si="31"/>
        <v>14.878580158350603</v>
      </c>
      <c r="T67" s="47">
        <f t="shared" si="32"/>
        <v>160.19</v>
      </c>
      <c r="U67" s="2" t="s">
        <v>72</v>
      </c>
    </row>
    <row r="68" spans="1:21" ht="25.5">
      <c r="A68" s="1" t="s">
        <v>68</v>
      </c>
      <c r="B68" s="2">
        <v>159</v>
      </c>
      <c r="C68" s="2">
        <v>162</v>
      </c>
      <c r="D68" s="2">
        <v>112</v>
      </c>
      <c r="E68" s="14">
        <f t="shared" si="23"/>
        <v>433</v>
      </c>
      <c r="F68" s="15">
        <f t="shared" si="22"/>
        <v>116.91000000000001</v>
      </c>
      <c r="G68" s="14">
        <v>122</v>
      </c>
      <c r="H68" s="14">
        <v>128</v>
      </c>
      <c r="I68" s="14">
        <v>73</v>
      </c>
      <c r="J68" s="16">
        <v>40</v>
      </c>
      <c r="K68" s="17">
        <f t="shared" si="24"/>
        <v>76.91000000000001</v>
      </c>
      <c r="L68" s="14">
        <f t="shared" si="25"/>
        <v>323</v>
      </c>
      <c r="M68" s="15">
        <f t="shared" si="26"/>
        <v>87.21000000000001</v>
      </c>
      <c r="N68" s="18">
        <v>24</v>
      </c>
      <c r="O68" s="17">
        <f t="shared" si="27"/>
        <v>63.21000000000001</v>
      </c>
      <c r="P68" s="15">
        <f t="shared" si="28"/>
        <v>756</v>
      </c>
      <c r="Q68" s="42">
        <f t="shared" si="29"/>
        <v>204.12</v>
      </c>
      <c r="R68" s="17">
        <f t="shared" si="30"/>
        <v>64</v>
      </c>
      <c r="S68" s="17">
        <f t="shared" si="31"/>
        <v>31.3541054281795</v>
      </c>
      <c r="T68" s="47">
        <f t="shared" si="32"/>
        <v>140.12</v>
      </c>
      <c r="U68" s="2" t="s">
        <v>72</v>
      </c>
    </row>
    <row r="69" spans="1:21" ht="15">
      <c r="A69" s="1" t="s">
        <v>69</v>
      </c>
      <c r="B69" s="2">
        <v>353</v>
      </c>
      <c r="C69" s="2">
        <v>341</v>
      </c>
      <c r="D69" s="2">
        <v>310</v>
      </c>
      <c r="E69" s="14">
        <f t="shared" si="23"/>
        <v>1004</v>
      </c>
      <c r="F69" s="15">
        <f t="shared" si="22"/>
        <v>271.08000000000004</v>
      </c>
      <c r="G69" s="14">
        <v>269</v>
      </c>
      <c r="H69" s="14">
        <v>281</v>
      </c>
      <c r="I69" s="14">
        <v>129</v>
      </c>
      <c r="J69" s="16">
        <v>23</v>
      </c>
      <c r="K69" s="17">
        <f t="shared" si="24"/>
        <v>248.08000000000004</v>
      </c>
      <c r="L69" s="14">
        <f t="shared" si="25"/>
        <v>679</v>
      </c>
      <c r="M69" s="15">
        <f t="shared" si="26"/>
        <v>183.33</v>
      </c>
      <c r="N69" s="18">
        <v>8</v>
      </c>
      <c r="O69" s="17">
        <f t="shared" si="27"/>
        <v>175.33</v>
      </c>
      <c r="P69" s="15">
        <f t="shared" si="28"/>
        <v>1683</v>
      </c>
      <c r="Q69" s="42">
        <f t="shared" si="29"/>
        <v>454.4100000000001</v>
      </c>
      <c r="R69" s="17">
        <f t="shared" si="30"/>
        <v>31</v>
      </c>
      <c r="S69" s="17">
        <f t="shared" si="31"/>
        <v>6.822032965823814</v>
      </c>
      <c r="T69" s="47">
        <f t="shared" si="32"/>
        <v>423.4100000000001</v>
      </c>
      <c r="U69" s="2" t="s">
        <v>72</v>
      </c>
    </row>
    <row r="70" spans="1:21" ht="15">
      <c r="A70" s="11" t="s">
        <v>70</v>
      </c>
      <c r="B70" s="19">
        <v>150</v>
      </c>
      <c r="C70" s="19">
        <v>148</v>
      </c>
      <c r="D70" s="19">
        <v>163</v>
      </c>
      <c r="E70" s="20">
        <f t="shared" si="23"/>
        <v>461</v>
      </c>
      <c r="F70" s="21">
        <f t="shared" si="22"/>
        <v>124.47000000000001</v>
      </c>
      <c r="G70" s="20">
        <v>144</v>
      </c>
      <c r="H70" s="20">
        <v>143</v>
      </c>
      <c r="I70" s="20">
        <v>78</v>
      </c>
      <c r="J70" s="22">
        <v>180</v>
      </c>
      <c r="K70" s="23">
        <f t="shared" si="24"/>
        <v>-55.52999999999999</v>
      </c>
      <c r="L70" s="20">
        <f t="shared" si="25"/>
        <v>365</v>
      </c>
      <c r="M70" s="21">
        <f t="shared" si="26"/>
        <v>98.55000000000001</v>
      </c>
      <c r="N70" s="24">
        <v>114</v>
      </c>
      <c r="O70" s="23">
        <f t="shared" si="27"/>
        <v>-15.449999999999989</v>
      </c>
      <c r="P70" s="15">
        <f t="shared" si="28"/>
        <v>826</v>
      </c>
      <c r="Q70" s="42">
        <f t="shared" si="29"/>
        <v>223.02000000000004</v>
      </c>
      <c r="R70" s="17">
        <f t="shared" si="30"/>
        <v>294</v>
      </c>
      <c r="S70" s="17">
        <f t="shared" si="31"/>
        <v>131.8267419962335</v>
      </c>
      <c r="T70" s="47">
        <f t="shared" si="32"/>
        <v>-70.97999999999996</v>
      </c>
      <c r="U70" s="19"/>
    </row>
    <row r="71" spans="1:36" s="31" customFormat="1" ht="15.75">
      <c r="A71" s="25"/>
      <c r="B71" s="26">
        <f>SUM(B1:B70)</f>
        <v>28574</v>
      </c>
      <c r="C71" s="26">
        <f>SUM(C1:C70)</f>
        <v>28216</v>
      </c>
      <c r="D71" s="26">
        <f>SUM(D1:D70)</f>
        <v>26153</v>
      </c>
      <c r="E71" s="26">
        <f>SUM(E1:E70)</f>
        <v>82943</v>
      </c>
      <c r="F71" s="27">
        <f t="shared" si="22"/>
        <v>22394.61</v>
      </c>
      <c r="G71" s="26">
        <f>SUM(G1:G70)</f>
        <v>23767</v>
      </c>
      <c r="H71" s="26">
        <f>SUM(H1:H70)</f>
        <v>23854</v>
      </c>
      <c r="I71" s="26">
        <f>SUM(I1:I70)</f>
        <v>12341</v>
      </c>
      <c r="J71" s="28">
        <f>SUM(J1:J70)</f>
        <v>12301</v>
      </c>
      <c r="K71" s="29">
        <f t="shared" si="24"/>
        <v>10093.61</v>
      </c>
      <c r="L71" s="26">
        <f>SUM(L1:L70)</f>
        <v>59962</v>
      </c>
      <c r="M71" s="27">
        <f t="shared" si="26"/>
        <v>16189.740000000002</v>
      </c>
      <c r="N71" s="30">
        <f>SUM(N1:N70)</f>
        <v>7635</v>
      </c>
      <c r="O71" s="29">
        <f t="shared" si="27"/>
        <v>8554.740000000002</v>
      </c>
      <c r="P71" s="39">
        <f t="shared" si="28"/>
        <v>142905</v>
      </c>
      <c r="Q71" s="43">
        <f t="shared" si="29"/>
        <v>38584.350000000006</v>
      </c>
      <c r="R71" s="38">
        <f t="shared" si="30"/>
        <v>19936</v>
      </c>
      <c r="S71" s="17">
        <f t="shared" si="31"/>
        <v>51.66861693925127</v>
      </c>
      <c r="T71" s="47">
        <f t="shared" si="32"/>
        <v>18648.350000000006</v>
      </c>
      <c r="U71" s="26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2"/>
    </row>
    <row r="72" spans="1:21" ht="15">
      <c r="A72" s="34"/>
      <c r="B72" s="88"/>
      <c r="C72" s="89"/>
      <c r="D72" s="90"/>
      <c r="E72" s="35"/>
      <c r="F72" s="35"/>
      <c r="G72" s="88">
        <v>59962</v>
      </c>
      <c r="H72" s="89"/>
      <c r="I72" s="90"/>
      <c r="J72" s="36"/>
      <c r="K72" s="36"/>
      <c r="L72" s="35"/>
      <c r="M72" s="35"/>
      <c r="N72" s="35"/>
      <c r="O72" s="35"/>
      <c r="P72" s="40"/>
      <c r="Q72" s="44"/>
      <c r="R72" s="35"/>
      <c r="S72" s="35"/>
      <c r="T72" s="48"/>
      <c r="U72" s="35"/>
    </row>
    <row r="73" spans="1:21" s="4" customFormat="1" ht="15">
      <c r="A73" s="10"/>
      <c r="B73" s="5"/>
      <c r="C73" s="5"/>
      <c r="D73" s="5"/>
      <c r="E73" s="5"/>
      <c r="F73" s="5"/>
      <c r="G73" s="5"/>
      <c r="H73" s="5"/>
      <c r="I73" s="5"/>
      <c r="J73" s="6"/>
      <c r="K73" s="6"/>
      <c r="L73" s="5"/>
      <c r="M73" s="5"/>
      <c r="N73" s="5"/>
      <c r="O73" s="5"/>
      <c r="P73" s="41"/>
      <c r="Q73" s="45"/>
      <c r="R73" s="5"/>
      <c r="S73" s="5"/>
      <c r="T73" s="49"/>
      <c r="U73" s="5"/>
    </row>
    <row r="74" spans="10:20" s="4" customFormat="1" ht="15">
      <c r="J74" s="7"/>
      <c r="K74" s="7"/>
      <c r="P74" s="3"/>
      <c r="Q74" s="46"/>
      <c r="T74" s="50"/>
    </row>
    <row r="75" spans="10:20" s="4" customFormat="1" ht="15">
      <c r="J75" s="7"/>
      <c r="K75" s="7"/>
      <c r="P75" s="3"/>
      <c r="Q75" s="46"/>
      <c r="T75" s="50"/>
    </row>
    <row r="76" spans="10:20" s="4" customFormat="1" ht="15">
      <c r="J76" s="7"/>
      <c r="K76" s="7"/>
      <c r="P76" s="3"/>
      <c r="Q76" s="46"/>
      <c r="T76" s="50"/>
    </row>
    <row r="77" spans="10:20" s="4" customFormat="1" ht="15">
      <c r="J77" s="7"/>
      <c r="K77" s="7"/>
      <c r="P77" s="3"/>
      <c r="Q77" s="46"/>
      <c r="T77" s="50"/>
    </row>
    <row r="78" spans="10:20" s="4" customFormat="1" ht="15">
      <c r="J78" s="7"/>
      <c r="K78" s="7"/>
      <c r="P78" s="3"/>
      <c r="Q78" s="46"/>
      <c r="T78" s="50"/>
    </row>
    <row r="79" spans="10:20" s="4" customFormat="1" ht="15">
      <c r="J79" s="7"/>
      <c r="K79" s="7"/>
      <c r="P79" s="3"/>
      <c r="Q79" s="46"/>
      <c r="T79" s="50"/>
    </row>
    <row r="80" spans="10:20" s="4" customFormat="1" ht="15">
      <c r="J80" s="7"/>
      <c r="K80" s="7"/>
      <c r="P80" s="3"/>
      <c r="Q80" s="46"/>
      <c r="T80" s="50"/>
    </row>
    <row r="81" spans="10:20" s="4" customFormat="1" ht="15">
      <c r="J81" s="7"/>
      <c r="K81" s="7"/>
      <c r="P81" s="3"/>
      <c r="Q81" s="46"/>
      <c r="T81" s="50"/>
    </row>
    <row r="82" spans="10:20" s="4" customFormat="1" ht="15">
      <c r="J82" s="7"/>
      <c r="K82" s="7"/>
      <c r="P82" s="3"/>
      <c r="Q82" s="46"/>
      <c r="T82" s="50"/>
    </row>
    <row r="83" spans="10:20" s="4" customFormat="1" ht="15">
      <c r="J83" s="7"/>
      <c r="K83" s="7"/>
      <c r="P83" s="3"/>
      <c r="Q83" s="46"/>
      <c r="T83" s="50"/>
    </row>
    <row r="84" spans="10:20" s="4" customFormat="1" ht="15">
      <c r="J84" s="7"/>
      <c r="K84" s="7"/>
      <c r="P84" s="3"/>
      <c r="Q84" s="46"/>
      <c r="T84" s="50"/>
    </row>
    <row r="85" spans="10:20" s="4" customFormat="1" ht="15">
      <c r="J85" s="7"/>
      <c r="K85" s="7"/>
      <c r="P85" s="3"/>
      <c r="Q85" s="46"/>
      <c r="T85" s="50"/>
    </row>
    <row r="86" spans="10:20" s="4" customFormat="1" ht="15">
      <c r="J86" s="7"/>
      <c r="K86" s="7"/>
      <c r="P86" s="3"/>
      <c r="Q86" s="46"/>
      <c r="T86" s="50"/>
    </row>
    <row r="87" spans="10:20" s="4" customFormat="1" ht="15">
      <c r="J87" s="7"/>
      <c r="K87" s="7"/>
      <c r="P87" s="3"/>
      <c r="Q87" s="46"/>
      <c r="T87" s="50"/>
    </row>
    <row r="88" spans="10:20" s="4" customFormat="1" ht="15">
      <c r="J88" s="7"/>
      <c r="K88" s="7"/>
      <c r="P88" s="3"/>
      <c r="Q88" s="46"/>
      <c r="T88" s="50"/>
    </row>
    <row r="89" spans="10:20" s="4" customFormat="1" ht="15">
      <c r="J89" s="7"/>
      <c r="K89" s="7"/>
      <c r="P89" s="3"/>
      <c r="Q89" s="46"/>
      <c r="T89" s="50"/>
    </row>
    <row r="90" spans="10:20" s="4" customFormat="1" ht="15">
      <c r="J90" s="7"/>
      <c r="K90" s="7"/>
      <c r="P90" s="3"/>
      <c r="Q90" s="46"/>
      <c r="T90" s="50"/>
    </row>
    <row r="91" spans="10:20" s="4" customFormat="1" ht="15">
      <c r="J91" s="7"/>
      <c r="K91" s="7"/>
      <c r="P91" s="3"/>
      <c r="Q91" s="46"/>
      <c r="T91" s="50"/>
    </row>
    <row r="92" spans="10:20" s="4" customFormat="1" ht="15">
      <c r="J92" s="7"/>
      <c r="K92" s="7"/>
      <c r="P92" s="3"/>
      <c r="Q92" s="46"/>
      <c r="T92" s="50"/>
    </row>
    <row r="93" spans="10:20" s="4" customFormat="1" ht="15">
      <c r="J93" s="7"/>
      <c r="K93" s="7"/>
      <c r="P93" s="3"/>
      <c r="Q93" s="46"/>
      <c r="T93" s="50"/>
    </row>
    <row r="94" spans="10:20" s="4" customFormat="1" ht="15">
      <c r="J94" s="7"/>
      <c r="K94" s="7"/>
      <c r="P94" s="3"/>
      <c r="Q94" s="46"/>
      <c r="T94" s="50"/>
    </row>
    <row r="95" spans="10:20" s="4" customFormat="1" ht="15">
      <c r="J95" s="7"/>
      <c r="K95" s="7"/>
      <c r="P95" s="3"/>
      <c r="Q95" s="46"/>
      <c r="T95" s="50"/>
    </row>
    <row r="96" spans="10:20" s="4" customFormat="1" ht="15">
      <c r="J96" s="7"/>
      <c r="K96" s="7"/>
      <c r="P96" s="3"/>
      <c r="Q96" s="46"/>
      <c r="T96" s="50"/>
    </row>
    <row r="97" spans="10:20" s="4" customFormat="1" ht="15">
      <c r="J97" s="7"/>
      <c r="K97" s="7"/>
      <c r="P97" s="3"/>
      <c r="Q97" s="46"/>
      <c r="T97" s="50"/>
    </row>
    <row r="98" spans="10:20" s="4" customFormat="1" ht="15">
      <c r="J98" s="7"/>
      <c r="K98" s="7"/>
      <c r="P98" s="3"/>
      <c r="Q98" s="46"/>
      <c r="T98" s="50"/>
    </row>
    <row r="99" spans="10:20" s="4" customFormat="1" ht="15">
      <c r="J99" s="7"/>
      <c r="K99" s="7"/>
      <c r="P99" s="3"/>
      <c r="Q99" s="46"/>
      <c r="T99" s="50"/>
    </row>
    <row r="100" spans="10:20" s="4" customFormat="1" ht="15">
      <c r="J100" s="7"/>
      <c r="K100" s="7"/>
      <c r="P100" s="3"/>
      <c r="Q100" s="46"/>
      <c r="T100" s="50"/>
    </row>
    <row r="101" spans="10:20" s="4" customFormat="1" ht="15">
      <c r="J101" s="7"/>
      <c r="K101" s="7"/>
      <c r="P101" s="3"/>
      <c r="Q101" s="46"/>
      <c r="T101" s="50"/>
    </row>
    <row r="102" spans="10:20" s="4" customFormat="1" ht="15">
      <c r="J102" s="7"/>
      <c r="K102" s="7"/>
      <c r="P102" s="3"/>
      <c r="Q102" s="46"/>
      <c r="T102" s="50"/>
    </row>
    <row r="103" spans="10:20" s="4" customFormat="1" ht="15">
      <c r="J103" s="7"/>
      <c r="K103" s="7"/>
      <c r="P103" s="3"/>
      <c r="Q103" s="46"/>
      <c r="T103" s="50"/>
    </row>
    <row r="104" spans="10:20" s="4" customFormat="1" ht="15">
      <c r="J104" s="7"/>
      <c r="K104" s="7"/>
      <c r="P104" s="3"/>
      <c r="Q104" s="46"/>
      <c r="T104" s="50"/>
    </row>
    <row r="105" spans="10:20" s="4" customFormat="1" ht="15">
      <c r="J105" s="7"/>
      <c r="K105" s="7"/>
      <c r="P105" s="3"/>
      <c r="Q105" s="46"/>
      <c r="T105" s="50"/>
    </row>
    <row r="106" spans="10:20" s="4" customFormat="1" ht="15">
      <c r="J106" s="7"/>
      <c r="K106" s="7"/>
      <c r="P106" s="3"/>
      <c r="Q106" s="46"/>
      <c r="T106" s="50"/>
    </row>
    <row r="107" spans="10:20" s="4" customFormat="1" ht="15">
      <c r="J107" s="7"/>
      <c r="K107" s="7"/>
      <c r="P107" s="3"/>
      <c r="Q107" s="46"/>
      <c r="T107" s="50"/>
    </row>
    <row r="108" spans="10:20" s="4" customFormat="1" ht="15">
      <c r="J108" s="7"/>
      <c r="K108" s="7"/>
      <c r="P108" s="3"/>
      <c r="Q108" s="46"/>
      <c r="T108" s="50"/>
    </row>
    <row r="109" spans="10:20" s="4" customFormat="1" ht="15">
      <c r="J109" s="7"/>
      <c r="K109" s="7"/>
      <c r="P109" s="3"/>
      <c r="Q109" s="46"/>
      <c r="T109" s="50"/>
    </row>
    <row r="110" spans="10:20" s="4" customFormat="1" ht="15">
      <c r="J110" s="7"/>
      <c r="K110" s="7"/>
      <c r="P110" s="3"/>
      <c r="Q110" s="46"/>
      <c r="T110" s="50"/>
    </row>
    <row r="111" spans="10:20" s="4" customFormat="1" ht="15">
      <c r="J111" s="7"/>
      <c r="K111" s="7"/>
      <c r="P111" s="3"/>
      <c r="Q111" s="46"/>
      <c r="T111" s="50"/>
    </row>
    <row r="112" spans="10:20" s="4" customFormat="1" ht="15">
      <c r="J112" s="7"/>
      <c r="K112" s="7"/>
      <c r="P112" s="3"/>
      <c r="Q112" s="46"/>
      <c r="T112" s="50"/>
    </row>
    <row r="113" spans="10:20" s="4" customFormat="1" ht="15">
      <c r="J113" s="7"/>
      <c r="K113" s="7"/>
      <c r="P113" s="3"/>
      <c r="Q113" s="46"/>
      <c r="T113" s="50"/>
    </row>
    <row r="114" spans="10:20" s="4" customFormat="1" ht="15">
      <c r="J114" s="7"/>
      <c r="K114" s="7"/>
      <c r="P114" s="3"/>
      <c r="Q114" s="46"/>
      <c r="T114" s="50"/>
    </row>
    <row r="115" spans="10:20" s="4" customFormat="1" ht="15">
      <c r="J115" s="7"/>
      <c r="K115" s="7"/>
      <c r="P115" s="3"/>
      <c r="Q115" s="46"/>
      <c r="T115" s="50"/>
    </row>
    <row r="116" spans="10:20" s="4" customFormat="1" ht="15">
      <c r="J116" s="7"/>
      <c r="K116" s="7"/>
      <c r="P116" s="3"/>
      <c r="Q116" s="46"/>
      <c r="T116" s="50"/>
    </row>
    <row r="117" spans="10:20" s="4" customFormat="1" ht="15">
      <c r="J117" s="7"/>
      <c r="K117" s="7"/>
      <c r="P117" s="3"/>
      <c r="Q117" s="46"/>
      <c r="T117" s="50"/>
    </row>
    <row r="118" spans="10:20" s="4" customFormat="1" ht="15">
      <c r="J118" s="7"/>
      <c r="K118" s="7"/>
      <c r="P118" s="3"/>
      <c r="Q118" s="46"/>
      <c r="T118" s="50"/>
    </row>
    <row r="119" spans="10:20" s="4" customFormat="1" ht="15">
      <c r="J119" s="7"/>
      <c r="K119" s="7"/>
      <c r="P119" s="3"/>
      <c r="Q119" s="46"/>
      <c r="T119" s="50"/>
    </row>
    <row r="120" spans="10:20" s="4" customFormat="1" ht="15">
      <c r="J120" s="7"/>
      <c r="K120" s="7"/>
      <c r="P120" s="3"/>
      <c r="Q120" s="46"/>
      <c r="T120" s="50"/>
    </row>
    <row r="121" spans="10:20" s="4" customFormat="1" ht="15">
      <c r="J121" s="7"/>
      <c r="K121" s="7"/>
      <c r="P121" s="3"/>
      <c r="Q121" s="46"/>
      <c r="T121" s="50"/>
    </row>
    <row r="122" spans="10:20" s="4" customFormat="1" ht="15">
      <c r="J122" s="7"/>
      <c r="K122" s="7"/>
      <c r="P122" s="3"/>
      <c r="Q122" s="46"/>
      <c r="T122" s="50"/>
    </row>
    <row r="123" spans="10:20" s="4" customFormat="1" ht="15">
      <c r="J123" s="7"/>
      <c r="K123" s="7"/>
      <c r="P123" s="3"/>
      <c r="Q123" s="46"/>
      <c r="T123" s="50"/>
    </row>
    <row r="124" spans="10:20" s="4" customFormat="1" ht="15">
      <c r="J124" s="7"/>
      <c r="K124" s="7"/>
      <c r="P124" s="3"/>
      <c r="Q124" s="46"/>
      <c r="T124" s="50"/>
    </row>
    <row r="125" spans="10:20" s="4" customFormat="1" ht="15">
      <c r="J125" s="7"/>
      <c r="K125" s="7"/>
      <c r="P125" s="3"/>
      <c r="Q125" s="46"/>
      <c r="T125" s="50"/>
    </row>
    <row r="126" spans="10:20" s="4" customFormat="1" ht="15">
      <c r="J126" s="7"/>
      <c r="K126" s="7"/>
      <c r="P126" s="3"/>
      <c r="Q126" s="46"/>
      <c r="T126" s="50"/>
    </row>
    <row r="127" spans="10:20" s="4" customFormat="1" ht="15">
      <c r="J127" s="7"/>
      <c r="K127" s="7"/>
      <c r="P127" s="3"/>
      <c r="Q127" s="46"/>
      <c r="T127" s="50"/>
    </row>
    <row r="128" spans="10:20" s="4" customFormat="1" ht="15">
      <c r="J128" s="7"/>
      <c r="K128" s="7"/>
      <c r="P128" s="3"/>
      <c r="Q128" s="46"/>
      <c r="T128" s="50"/>
    </row>
    <row r="129" spans="10:20" s="4" customFormat="1" ht="15">
      <c r="J129" s="7"/>
      <c r="K129" s="7"/>
      <c r="P129" s="3"/>
      <c r="Q129" s="46"/>
      <c r="T129" s="50"/>
    </row>
    <row r="130" spans="10:20" s="4" customFormat="1" ht="15">
      <c r="J130" s="7"/>
      <c r="K130" s="7"/>
      <c r="P130" s="3"/>
      <c r="Q130" s="46"/>
      <c r="T130" s="50"/>
    </row>
    <row r="131" spans="10:20" s="4" customFormat="1" ht="15">
      <c r="J131" s="7"/>
      <c r="K131" s="7"/>
      <c r="P131" s="3"/>
      <c r="Q131" s="46"/>
      <c r="T131" s="50"/>
    </row>
    <row r="132" spans="10:20" s="4" customFormat="1" ht="15">
      <c r="J132" s="7"/>
      <c r="K132" s="7"/>
      <c r="P132" s="3"/>
      <c r="Q132" s="46"/>
      <c r="T132" s="50"/>
    </row>
    <row r="133" spans="10:20" s="4" customFormat="1" ht="15">
      <c r="J133" s="7"/>
      <c r="K133" s="7"/>
      <c r="P133" s="3"/>
      <c r="Q133" s="46"/>
      <c r="T133" s="50"/>
    </row>
    <row r="134" spans="10:20" s="4" customFormat="1" ht="15">
      <c r="J134" s="7"/>
      <c r="K134" s="7"/>
      <c r="P134" s="3"/>
      <c r="Q134" s="46"/>
      <c r="T134" s="50"/>
    </row>
    <row r="135" spans="10:20" s="4" customFormat="1" ht="15">
      <c r="J135" s="7"/>
      <c r="K135" s="7"/>
      <c r="P135" s="3"/>
      <c r="Q135" s="46"/>
      <c r="T135" s="50"/>
    </row>
    <row r="136" spans="10:20" s="4" customFormat="1" ht="15">
      <c r="J136" s="7"/>
      <c r="K136" s="7"/>
      <c r="P136" s="3"/>
      <c r="Q136" s="46"/>
      <c r="T136" s="50"/>
    </row>
    <row r="137" spans="10:20" s="4" customFormat="1" ht="15">
      <c r="J137" s="7"/>
      <c r="K137" s="7"/>
      <c r="P137" s="3"/>
      <c r="Q137" s="46"/>
      <c r="T137" s="50"/>
    </row>
    <row r="138" spans="10:20" s="4" customFormat="1" ht="15">
      <c r="J138" s="7"/>
      <c r="K138" s="7"/>
      <c r="P138" s="3"/>
      <c r="Q138" s="46"/>
      <c r="T138" s="50"/>
    </row>
    <row r="139" spans="10:20" s="4" customFormat="1" ht="15">
      <c r="J139" s="7"/>
      <c r="K139" s="7"/>
      <c r="P139" s="3"/>
      <c r="Q139" s="46"/>
      <c r="T139" s="50"/>
    </row>
    <row r="140" spans="10:20" s="4" customFormat="1" ht="15">
      <c r="J140" s="7"/>
      <c r="K140" s="7"/>
      <c r="P140" s="3"/>
      <c r="Q140" s="46"/>
      <c r="T140" s="50"/>
    </row>
    <row r="141" spans="10:20" s="4" customFormat="1" ht="15">
      <c r="J141" s="7"/>
      <c r="K141" s="7"/>
      <c r="P141" s="3"/>
      <c r="Q141" s="46"/>
      <c r="T141" s="50"/>
    </row>
    <row r="142" spans="10:20" s="4" customFormat="1" ht="15">
      <c r="J142" s="7"/>
      <c r="K142" s="7"/>
      <c r="P142" s="3"/>
      <c r="Q142" s="46"/>
      <c r="T142" s="50"/>
    </row>
    <row r="143" spans="10:20" s="4" customFormat="1" ht="15">
      <c r="J143" s="7"/>
      <c r="K143" s="7"/>
      <c r="P143" s="3"/>
      <c r="Q143" s="46"/>
      <c r="T143" s="50"/>
    </row>
    <row r="144" spans="10:20" s="4" customFormat="1" ht="15">
      <c r="J144" s="7"/>
      <c r="K144" s="7"/>
      <c r="P144" s="3"/>
      <c r="Q144" s="46"/>
      <c r="T144" s="50"/>
    </row>
    <row r="145" spans="10:20" s="4" customFormat="1" ht="15">
      <c r="J145" s="7"/>
      <c r="K145" s="7"/>
      <c r="P145" s="3"/>
      <c r="Q145" s="46"/>
      <c r="T145" s="50"/>
    </row>
    <row r="146" spans="10:20" s="4" customFormat="1" ht="15">
      <c r="J146" s="7"/>
      <c r="K146" s="7"/>
      <c r="P146" s="3"/>
      <c r="Q146" s="46"/>
      <c r="T146" s="50"/>
    </row>
    <row r="147" spans="10:20" s="4" customFormat="1" ht="15">
      <c r="J147" s="7"/>
      <c r="K147" s="7"/>
      <c r="P147" s="3"/>
      <c r="Q147" s="46"/>
      <c r="T147" s="50"/>
    </row>
    <row r="148" spans="10:20" s="4" customFormat="1" ht="15">
      <c r="J148" s="7"/>
      <c r="K148" s="7"/>
      <c r="P148" s="3"/>
      <c r="Q148" s="46"/>
      <c r="T148" s="50"/>
    </row>
    <row r="149" spans="10:20" s="4" customFormat="1" ht="15">
      <c r="J149" s="7"/>
      <c r="K149" s="7"/>
      <c r="P149" s="3"/>
      <c r="Q149" s="46"/>
      <c r="T149" s="50"/>
    </row>
    <row r="150" spans="10:20" s="4" customFormat="1" ht="15">
      <c r="J150" s="7"/>
      <c r="K150" s="7"/>
      <c r="P150" s="3"/>
      <c r="Q150" s="46"/>
      <c r="T150" s="50"/>
    </row>
    <row r="151" spans="10:20" s="4" customFormat="1" ht="15">
      <c r="J151" s="7"/>
      <c r="K151" s="7"/>
      <c r="P151" s="3"/>
      <c r="Q151" s="46"/>
      <c r="T151" s="50"/>
    </row>
    <row r="152" spans="10:20" s="4" customFormat="1" ht="15">
      <c r="J152" s="7"/>
      <c r="K152" s="7"/>
      <c r="P152" s="3"/>
      <c r="Q152" s="46"/>
      <c r="T152" s="50"/>
    </row>
    <row r="153" spans="10:20" s="4" customFormat="1" ht="15">
      <c r="J153" s="7"/>
      <c r="K153" s="7"/>
      <c r="P153" s="3"/>
      <c r="Q153" s="46"/>
      <c r="T153" s="50"/>
    </row>
    <row r="154" spans="10:20" s="4" customFormat="1" ht="15">
      <c r="J154" s="7"/>
      <c r="K154" s="7"/>
      <c r="P154" s="3"/>
      <c r="Q154" s="46"/>
      <c r="T154" s="50"/>
    </row>
    <row r="155" spans="10:20" s="4" customFormat="1" ht="15">
      <c r="J155" s="7"/>
      <c r="K155" s="7"/>
      <c r="P155" s="3"/>
      <c r="Q155" s="46"/>
      <c r="T155" s="50"/>
    </row>
    <row r="156" spans="10:20" s="4" customFormat="1" ht="15">
      <c r="J156" s="7"/>
      <c r="K156" s="7"/>
      <c r="P156" s="3"/>
      <c r="Q156" s="46"/>
      <c r="T156" s="50"/>
    </row>
    <row r="157" spans="10:20" s="4" customFormat="1" ht="15">
      <c r="J157" s="7"/>
      <c r="K157" s="7"/>
      <c r="P157" s="3"/>
      <c r="Q157" s="46"/>
      <c r="T157" s="50"/>
    </row>
    <row r="158" spans="10:20" s="4" customFormat="1" ht="15">
      <c r="J158" s="7"/>
      <c r="K158" s="7"/>
      <c r="P158" s="3"/>
      <c r="Q158" s="46"/>
      <c r="T158" s="50"/>
    </row>
    <row r="159" spans="10:20" s="4" customFormat="1" ht="15">
      <c r="J159" s="7"/>
      <c r="K159" s="7"/>
      <c r="P159" s="3"/>
      <c r="Q159" s="46"/>
      <c r="T159" s="50"/>
    </row>
    <row r="160" spans="10:20" s="4" customFormat="1" ht="15">
      <c r="J160" s="7"/>
      <c r="K160" s="7"/>
      <c r="P160" s="3"/>
      <c r="Q160" s="46"/>
      <c r="T160" s="50"/>
    </row>
    <row r="161" spans="10:20" s="4" customFormat="1" ht="15">
      <c r="J161" s="7"/>
      <c r="K161" s="7"/>
      <c r="P161" s="3"/>
      <c r="Q161" s="46"/>
      <c r="T161" s="50"/>
    </row>
    <row r="162" spans="10:20" s="4" customFormat="1" ht="15">
      <c r="J162" s="7"/>
      <c r="K162" s="7"/>
      <c r="P162" s="3"/>
      <c r="Q162" s="46"/>
      <c r="T162" s="50"/>
    </row>
    <row r="163" spans="10:20" s="4" customFormat="1" ht="15">
      <c r="J163" s="7"/>
      <c r="K163" s="7"/>
      <c r="P163" s="3"/>
      <c r="Q163" s="46"/>
      <c r="T163" s="50"/>
    </row>
    <row r="164" spans="10:20" s="4" customFormat="1" ht="15">
      <c r="J164" s="7"/>
      <c r="K164" s="7"/>
      <c r="P164" s="3"/>
      <c r="Q164" s="46"/>
      <c r="T164" s="50"/>
    </row>
    <row r="165" spans="10:20" s="4" customFormat="1" ht="15">
      <c r="J165" s="7"/>
      <c r="K165" s="7"/>
      <c r="P165" s="3"/>
      <c r="Q165" s="46"/>
      <c r="T165" s="50"/>
    </row>
    <row r="166" spans="10:20" s="4" customFormat="1" ht="15">
      <c r="J166" s="7"/>
      <c r="K166" s="7"/>
      <c r="P166" s="3"/>
      <c r="Q166" s="46"/>
      <c r="T166" s="50"/>
    </row>
    <row r="167" spans="10:20" s="4" customFormat="1" ht="15">
      <c r="J167" s="7"/>
      <c r="K167" s="7"/>
      <c r="P167" s="3"/>
      <c r="Q167" s="46"/>
      <c r="T167" s="50"/>
    </row>
    <row r="168" spans="10:20" s="4" customFormat="1" ht="15">
      <c r="J168" s="7"/>
      <c r="K168" s="7"/>
      <c r="P168" s="3"/>
      <c r="Q168" s="46"/>
      <c r="T168" s="50"/>
    </row>
    <row r="169" spans="10:20" s="4" customFormat="1" ht="15">
      <c r="J169" s="7"/>
      <c r="K169" s="7"/>
      <c r="P169" s="3"/>
      <c r="Q169" s="46"/>
      <c r="T169" s="50"/>
    </row>
    <row r="170" spans="10:20" s="4" customFormat="1" ht="15">
      <c r="J170" s="7"/>
      <c r="K170" s="7"/>
      <c r="P170" s="3"/>
      <c r="Q170" s="46"/>
      <c r="T170" s="50"/>
    </row>
    <row r="171" spans="10:20" s="4" customFormat="1" ht="15">
      <c r="J171" s="7"/>
      <c r="K171" s="7"/>
      <c r="P171" s="3"/>
      <c r="Q171" s="46"/>
      <c r="T171" s="50"/>
    </row>
    <row r="172" spans="10:20" s="4" customFormat="1" ht="15">
      <c r="J172" s="7"/>
      <c r="K172" s="7"/>
      <c r="P172" s="3"/>
      <c r="Q172" s="46"/>
      <c r="T172" s="50"/>
    </row>
    <row r="173" spans="10:20" s="4" customFormat="1" ht="15">
      <c r="J173" s="7"/>
      <c r="K173" s="7"/>
      <c r="P173" s="3"/>
      <c r="Q173" s="46"/>
      <c r="T173" s="50"/>
    </row>
    <row r="174" spans="10:20" s="4" customFormat="1" ht="15">
      <c r="J174" s="7"/>
      <c r="K174" s="7"/>
      <c r="P174" s="3"/>
      <c r="Q174" s="46"/>
      <c r="T174" s="50"/>
    </row>
    <row r="175" spans="10:20" s="4" customFormat="1" ht="15">
      <c r="J175" s="7"/>
      <c r="K175" s="7"/>
      <c r="P175" s="3"/>
      <c r="Q175" s="46"/>
      <c r="T175" s="50"/>
    </row>
    <row r="176" spans="10:20" s="4" customFormat="1" ht="15">
      <c r="J176" s="7"/>
      <c r="K176" s="7"/>
      <c r="P176" s="3"/>
      <c r="Q176" s="46"/>
      <c r="T176" s="50"/>
    </row>
    <row r="177" spans="10:20" s="4" customFormat="1" ht="15">
      <c r="J177" s="7"/>
      <c r="K177" s="7"/>
      <c r="P177" s="3"/>
      <c r="Q177" s="46"/>
      <c r="T177" s="50"/>
    </row>
    <row r="178" spans="10:20" s="4" customFormat="1" ht="15">
      <c r="J178" s="7"/>
      <c r="K178" s="7"/>
      <c r="P178" s="3"/>
      <c r="Q178" s="46"/>
      <c r="T178" s="50"/>
    </row>
    <row r="179" spans="10:20" s="4" customFormat="1" ht="15">
      <c r="J179" s="7"/>
      <c r="K179" s="7"/>
      <c r="P179" s="3"/>
      <c r="Q179" s="46"/>
      <c r="T179" s="50"/>
    </row>
    <row r="180" spans="10:20" s="4" customFormat="1" ht="15">
      <c r="J180" s="7"/>
      <c r="K180" s="7"/>
      <c r="P180" s="3"/>
      <c r="Q180" s="46"/>
      <c r="T180" s="50"/>
    </row>
    <row r="181" spans="10:20" s="4" customFormat="1" ht="15">
      <c r="J181" s="7"/>
      <c r="K181" s="7"/>
      <c r="P181" s="3"/>
      <c r="Q181" s="46"/>
      <c r="T181" s="50"/>
    </row>
    <row r="182" spans="10:20" s="4" customFormat="1" ht="15">
      <c r="J182" s="7"/>
      <c r="K182" s="7"/>
      <c r="P182" s="3"/>
      <c r="Q182" s="46"/>
      <c r="T182" s="50"/>
    </row>
    <row r="183" spans="10:20" s="4" customFormat="1" ht="15">
      <c r="J183" s="7"/>
      <c r="K183" s="7"/>
      <c r="P183" s="3"/>
      <c r="Q183" s="46"/>
      <c r="T183" s="50"/>
    </row>
    <row r="184" spans="10:20" s="4" customFormat="1" ht="15">
      <c r="J184" s="7"/>
      <c r="K184" s="7"/>
      <c r="P184" s="3"/>
      <c r="Q184" s="46"/>
      <c r="T184" s="50"/>
    </row>
    <row r="185" spans="10:20" s="4" customFormat="1" ht="15">
      <c r="J185" s="7"/>
      <c r="K185" s="7"/>
      <c r="P185" s="3"/>
      <c r="Q185" s="46"/>
      <c r="T185" s="50"/>
    </row>
    <row r="186" spans="10:20" s="4" customFormat="1" ht="15">
      <c r="J186" s="7"/>
      <c r="K186" s="7"/>
      <c r="P186" s="3"/>
      <c r="Q186" s="46"/>
      <c r="T186" s="50"/>
    </row>
    <row r="187" spans="10:20" s="4" customFormat="1" ht="15">
      <c r="J187" s="7"/>
      <c r="K187" s="7"/>
      <c r="P187" s="3"/>
      <c r="Q187" s="46"/>
      <c r="T187" s="50"/>
    </row>
    <row r="188" spans="10:20" s="4" customFormat="1" ht="15">
      <c r="J188" s="7"/>
      <c r="K188" s="7"/>
      <c r="P188" s="3"/>
      <c r="Q188" s="46"/>
      <c r="T188" s="50"/>
    </row>
    <row r="189" spans="10:20" s="4" customFormat="1" ht="15">
      <c r="J189" s="7"/>
      <c r="K189" s="7"/>
      <c r="P189" s="3"/>
      <c r="Q189" s="46"/>
      <c r="T189" s="50"/>
    </row>
    <row r="190" spans="10:20" s="4" customFormat="1" ht="15">
      <c r="J190" s="7"/>
      <c r="K190" s="7"/>
      <c r="P190" s="3"/>
      <c r="Q190" s="46"/>
      <c r="T190" s="50"/>
    </row>
    <row r="191" spans="10:20" s="4" customFormat="1" ht="15">
      <c r="J191" s="7"/>
      <c r="K191" s="7"/>
      <c r="P191" s="3"/>
      <c r="Q191" s="46"/>
      <c r="T191" s="50"/>
    </row>
    <row r="192" spans="10:20" s="4" customFormat="1" ht="15">
      <c r="J192" s="7"/>
      <c r="K192" s="7"/>
      <c r="P192" s="3"/>
      <c r="Q192" s="46"/>
      <c r="T192" s="50"/>
    </row>
    <row r="193" spans="10:20" s="4" customFormat="1" ht="15">
      <c r="J193" s="7"/>
      <c r="K193" s="7"/>
      <c r="P193" s="3"/>
      <c r="Q193" s="46"/>
      <c r="T193" s="50"/>
    </row>
    <row r="194" spans="10:20" s="4" customFormat="1" ht="15">
      <c r="J194" s="7"/>
      <c r="K194" s="7"/>
      <c r="P194" s="3"/>
      <c r="Q194" s="46"/>
      <c r="T194" s="50"/>
    </row>
    <row r="195" spans="10:20" s="4" customFormat="1" ht="15">
      <c r="J195" s="7"/>
      <c r="K195" s="7"/>
      <c r="P195" s="3"/>
      <c r="Q195" s="46"/>
      <c r="T195" s="50"/>
    </row>
    <row r="196" spans="10:20" s="4" customFormat="1" ht="15">
      <c r="J196" s="7"/>
      <c r="K196" s="7"/>
      <c r="P196" s="3"/>
      <c r="Q196" s="46"/>
      <c r="T196" s="50"/>
    </row>
    <row r="197" spans="10:20" s="4" customFormat="1" ht="15">
      <c r="J197" s="7"/>
      <c r="K197" s="7"/>
      <c r="P197" s="3"/>
      <c r="Q197" s="46"/>
      <c r="T197" s="50"/>
    </row>
    <row r="198" spans="10:20" s="4" customFormat="1" ht="15">
      <c r="J198" s="7"/>
      <c r="K198" s="7"/>
      <c r="P198" s="3"/>
      <c r="Q198" s="46"/>
      <c r="T198" s="50"/>
    </row>
    <row r="199" spans="10:20" s="4" customFormat="1" ht="15">
      <c r="J199" s="7"/>
      <c r="K199" s="7"/>
      <c r="P199" s="3"/>
      <c r="Q199" s="46"/>
      <c r="T199" s="50"/>
    </row>
    <row r="200" spans="10:20" s="4" customFormat="1" ht="15">
      <c r="J200" s="7"/>
      <c r="K200" s="7"/>
      <c r="P200" s="3"/>
      <c r="Q200" s="46"/>
      <c r="T200" s="50"/>
    </row>
    <row r="201" spans="10:20" s="4" customFormat="1" ht="15">
      <c r="J201" s="7"/>
      <c r="K201" s="7"/>
      <c r="P201" s="3"/>
      <c r="Q201" s="46"/>
      <c r="T201" s="50"/>
    </row>
    <row r="202" spans="10:20" s="4" customFormat="1" ht="15">
      <c r="J202" s="7"/>
      <c r="K202" s="7"/>
      <c r="P202" s="3"/>
      <c r="Q202" s="46"/>
      <c r="T202" s="50"/>
    </row>
    <row r="203" spans="10:20" s="4" customFormat="1" ht="15">
      <c r="J203" s="7"/>
      <c r="K203" s="7"/>
      <c r="P203" s="3"/>
      <c r="Q203" s="46"/>
      <c r="T203" s="50"/>
    </row>
    <row r="204" spans="10:20" s="4" customFormat="1" ht="15">
      <c r="J204" s="7"/>
      <c r="K204" s="7"/>
      <c r="P204" s="3"/>
      <c r="Q204" s="46"/>
      <c r="T204" s="50"/>
    </row>
    <row r="205" spans="10:20" s="4" customFormat="1" ht="15">
      <c r="J205" s="7"/>
      <c r="K205" s="7"/>
      <c r="P205" s="3"/>
      <c r="Q205" s="46"/>
      <c r="T205" s="50"/>
    </row>
    <row r="206" spans="10:20" s="4" customFormat="1" ht="15">
      <c r="J206" s="7"/>
      <c r="K206" s="7"/>
      <c r="P206" s="3"/>
      <c r="Q206" s="46"/>
      <c r="T206" s="50"/>
    </row>
    <row r="207" spans="10:20" s="4" customFormat="1" ht="15">
      <c r="J207" s="7"/>
      <c r="K207" s="7"/>
      <c r="P207" s="3"/>
      <c r="Q207" s="46"/>
      <c r="T207" s="50"/>
    </row>
    <row r="208" spans="10:20" s="4" customFormat="1" ht="15">
      <c r="J208" s="7"/>
      <c r="K208" s="7"/>
      <c r="P208" s="3"/>
      <c r="Q208" s="46"/>
      <c r="T208" s="50"/>
    </row>
    <row r="209" spans="10:20" s="4" customFormat="1" ht="15">
      <c r="J209" s="7"/>
      <c r="K209" s="7"/>
      <c r="P209" s="3"/>
      <c r="Q209" s="46"/>
      <c r="T209" s="50"/>
    </row>
    <row r="210" spans="10:20" s="4" customFormat="1" ht="15">
      <c r="J210" s="7"/>
      <c r="K210" s="7"/>
      <c r="P210" s="3"/>
      <c r="Q210" s="46"/>
      <c r="T210" s="50"/>
    </row>
    <row r="211" spans="10:20" s="4" customFormat="1" ht="15">
      <c r="J211" s="7"/>
      <c r="K211" s="7"/>
      <c r="P211" s="3"/>
      <c r="Q211" s="46"/>
      <c r="T211" s="50"/>
    </row>
    <row r="212" spans="10:20" s="4" customFormat="1" ht="15">
      <c r="J212" s="7"/>
      <c r="K212" s="7"/>
      <c r="P212" s="3"/>
      <c r="Q212" s="46"/>
      <c r="T212" s="50"/>
    </row>
    <row r="213" spans="10:20" s="4" customFormat="1" ht="15">
      <c r="J213" s="7"/>
      <c r="K213" s="7"/>
      <c r="P213" s="3"/>
      <c r="Q213" s="46"/>
      <c r="T213" s="50"/>
    </row>
    <row r="214" spans="10:20" s="4" customFormat="1" ht="15">
      <c r="J214" s="7"/>
      <c r="K214" s="7"/>
      <c r="P214" s="3"/>
      <c r="Q214" s="46"/>
      <c r="T214" s="50"/>
    </row>
    <row r="215" spans="10:20" s="4" customFormat="1" ht="15">
      <c r="J215" s="7"/>
      <c r="K215" s="7"/>
      <c r="P215" s="3"/>
      <c r="Q215" s="46"/>
      <c r="T215" s="50"/>
    </row>
    <row r="216" spans="10:20" s="4" customFormat="1" ht="15">
      <c r="J216" s="7"/>
      <c r="K216" s="7"/>
      <c r="P216" s="3"/>
      <c r="Q216" s="46"/>
      <c r="T216" s="50"/>
    </row>
    <row r="217" spans="10:20" s="4" customFormat="1" ht="15">
      <c r="J217" s="7"/>
      <c r="K217" s="7"/>
      <c r="P217" s="3"/>
      <c r="Q217" s="46"/>
      <c r="T217" s="50"/>
    </row>
    <row r="218" spans="10:20" s="4" customFormat="1" ht="15">
      <c r="J218" s="7"/>
      <c r="K218" s="7"/>
      <c r="P218" s="3"/>
      <c r="Q218" s="46"/>
      <c r="T218" s="50"/>
    </row>
    <row r="219" spans="10:20" s="4" customFormat="1" ht="15">
      <c r="J219" s="7"/>
      <c r="K219" s="7"/>
      <c r="P219" s="3"/>
      <c r="Q219" s="46"/>
      <c r="T219" s="50"/>
    </row>
    <row r="220" spans="10:20" s="4" customFormat="1" ht="15">
      <c r="J220" s="7"/>
      <c r="K220" s="7"/>
      <c r="P220" s="3"/>
      <c r="Q220" s="46"/>
      <c r="T220" s="50"/>
    </row>
    <row r="221" spans="10:20" s="4" customFormat="1" ht="15">
      <c r="J221" s="7"/>
      <c r="K221" s="7"/>
      <c r="P221" s="3"/>
      <c r="Q221" s="46"/>
      <c r="T221" s="50"/>
    </row>
    <row r="222" spans="10:20" s="4" customFormat="1" ht="15">
      <c r="J222" s="7"/>
      <c r="K222" s="7"/>
      <c r="P222" s="3"/>
      <c r="Q222" s="46"/>
      <c r="T222" s="50"/>
    </row>
    <row r="223" spans="10:20" s="4" customFormat="1" ht="15">
      <c r="J223" s="7"/>
      <c r="K223" s="7"/>
      <c r="P223" s="3"/>
      <c r="Q223" s="46"/>
      <c r="T223" s="50"/>
    </row>
    <row r="224" spans="10:20" s="4" customFormat="1" ht="15">
      <c r="J224" s="7"/>
      <c r="K224" s="7"/>
      <c r="P224" s="3"/>
      <c r="Q224" s="46"/>
      <c r="T224" s="50"/>
    </row>
    <row r="225" spans="10:20" s="4" customFormat="1" ht="15">
      <c r="J225" s="7"/>
      <c r="K225" s="7"/>
      <c r="P225" s="3"/>
      <c r="Q225" s="46"/>
      <c r="T225" s="50"/>
    </row>
    <row r="226" spans="2:21" ht="15">
      <c r="B226" s="4"/>
      <c r="C226" s="4"/>
      <c r="D226" s="4"/>
      <c r="E226" s="4"/>
      <c r="F226" s="4"/>
      <c r="G226" s="4"/>
      <c r="H226" s="4"/>
      <c r="I226" s="4"/>
      <c r="L226" s="4"/>
      <c r="M226" s="4"/>
      <c r="U226" s="4"/>
    </row>
    <row r="227" spans="2:21" ht="15">
      <c r="B227" s="4"/>
      <c r="C227" s="4"/>
      <c r="D227" s="4"/>
      <c r="E227" s="4"/>
      <c r="F227" s="4"/>
      <c r="G227" s="4"/>
      <c r="H227" s="4"/>
      <c r="I227" s="4"/>
      <c r="L227" s="4"/>
      <c r="M227" s="4"/>
      <c r="U227" s="4"/>
    </row>
    <row r="228" spans="2:21" ht="15">
      <c r="B228" s="4"/>
      <c r="C228" s="4"/>
      <c r="D228" s="4"/>
      <c r="E228" s="4"/>
      <c r="F228" s="4"/>
      <c r="G228" s="4"/>
      <c r="H228" s="4"/>
      <c r="I228" s="4"/>
      <c r="L228" s="4"/>
      <c r="M228" s="4"/>
      <c r="U228" s="4"/>
    </row>
    <row r="229" spans="2:21" ht="15">
      <c r="B229" s="4"/>
      <c r="C229" s="4"/>
      <c r="D229" s="4"/>
      <c r="E229" s="4"/>
      <c r="F229" s="4"/>
      <c r="G229" s="4"/>
      <c r="H229" s="4"/>
      <c r="I229" s="4"/>
      <c r="L229" s="4"/>
      <c r="M229" s="4"/>
      <c r="U229" s="4"/>
    </row>
  </sheetData>
  <sheetProtection/>
  <mergeCells count="2">
    <mergeCell ref="B72:D72"/>
    <mergeCell ref="G72:I7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180" verticalDpi="18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76"/>
  <sheetViews>
    <sheetView zoomScalePageLayoutView="0" workbookViewId="0" topLeftCell="A1">
      <selection activeCell="A6" sqref="A6:U76"/>
    </sheetView>
  </sheetViews>
  <sheetFormatPr defaultColWidth="9.140625" defaultRowHeight="15"/>
  <cols>
    <col min="2" max="15" width="0" style="0" hidden="1" customWidth="1"/>
  </cols>
  <sheetData>
    <row r="3" ht="15" customHeight="1"/>
    <row r="6" spans="1:21" ht="38.25">
      <c r="A6" s="1" t="s">
        <v>19</v>
      </c>
      <c r="B6" s="2">
        <v>101</v>
      </c>
      <c r="C6" s="2">
        <v>89</v>
      </c>
      <c r="D6" s="2">
        <v>111</v>
      </c>
      <c r="E6" s="14">
        <f aca="true" t="shared" si="0" ref="E6:E35">SUM(B6:D6)</f>
        <v>301</v>
      </c>
      <c r="F6" s="15">
        <f aca="true" t="shared" si="1" ref="F6:F37">E6*27%</f>
        <v>81.27000000000001</v>
      </c>
      <c r="G6" s="14">
        <v>106</v>
      </c>
      <c r="H6" s="14">
        <v>90</v>
      </c>
      <c r="I6" s="14">
        <v>48</v>
      </c>
      <c r="J6" s="16">
        <v>169</v>
      </c>
      <c r="K6" s="17">
        <f aca="true" t="shared" si="2" ref="K6:K37">F6-J6</f>
        <v>-87.72999999999999</v>
      </c>
      <c r="L6" s="14">
        <f aca="true" t="shared" si="3" ref="L6:L35">SUM(G6:I6)</f>
        <v>244</v>
      </c>
      <c r="M6" s="15">
        <f aca="true" t="shared" si="4" ref="M6:M37">L6*27%</f>
        <v>65.88000000000001</v>
      </c>
      <c r="N6" s="18">
        <v>122</v>
      </c>
      <c r="O6" s="17">
        <f aca="true" t="shared" si="5" ref="O6:O37">M6-N6</f>
        <v>-56.11999999999999</v>
      </c>
      <c r="P6" s="15">
        <f aca="true" t="shared" si="6" ref="P6:P37">E6+L6</f>
        <v>545</v>
      </c>
      <c r="Q6" s="42">
        <f aca="true" t="shared" si="7" ref="Q6:Q37">F6+M6</f>
        <v>147.15000000000003</v>
      </c>
      <c r="R6" s="17">
        <f aca="true" t="shared" si="8" ref="R6:R37">J6+N6</f>
        <v>291</v>
      </c>
      <c r="S6" s="17">
        <f aca="true" t="shared" si="9" ref="S6:S37">R6*100/Q6</f>
        <v>197.75739041794083</v>
      </c>
      <c r="T6" s="47">
        <f aca="true" t="shared" si="10" ref="T6:T37">Q6-R6</f>
        <v>-143.84999999999997</v>
      </c>
      <c r="U6" s="2"/>
    </row>
    <row r="7" spans="1:21" ht="38.25">
      <c r="A7" s="1" t="s">
        <v>42</v>
      </c>
      <c r="B7" s="2">
        <v>141</v>
      </c>
      <c r="C7" s="2">
        <v>134</v>
      </c>
      <c r="D7" s="2">
        <v>158</v>
      </c>
      <c r="E7" s="14">
        <f t="shared" si="0"/>
        <v>433</v>
      </c>
      <c r="F7" s="15">
        <f t="shared" si="1"/>
        <v>116.91000000000001</v>
      </c>
      <c r="G7" s="14">
        <v>141</v>
      </c>
      <c r="H7" s="14">
        <v>114</v>
      </c>
      <c r="I7" s="14">
        <v>80</v>
      </c>
      <c r="J7" s="16">
        <v>195</v>
      </c>
      <c r="K7" s="17">
        <f t="shared" si="2"/>
        <v>-78.08999999999999</v>
      </c>
      <c r="L7" s="14">
        <f t="shared" si="3"/>
        <v>335</v>
      </c>
      <c r="M7" s="15">
        <f t="shared" si="4"/>
        <v>90.45</v>
      </c>
      <c r="N7" s="18">
        <v>156</v>
      </c>
      <c r="O7" s="17">
        <f t="shared" si="5"/>
        <v>-65.55</v>
      </c>
      <c r="P7" s="15">
        <f t="shared" si="6"/>
        <v>768</v>
      </c>
      <c r="Q7" s="42">
        <f t="shared" si="7"/>
        <v>207.36</v>
      </c>
      <c r="R7" s="17">
        <f t="shared" si="8"/>
        <v>351</v>
      </c>
      <c r="S7" s="17">
        <f t="shared" si="9"/>
        <v>169.27083333333331</v>
      </c>
      <c r="T7" s="47">
        <f t="shared" si="10"/>
        <v>-143.64</v>
      </c>
      <c r="U7" s="2" t="s">
        <v>72</v>
      </c>
    </row>
    <row r="8" spans="1:21" ht="25.5">
      <c r="A8" s="1" t="s">
        <v>3</v>
      </c>
      <c r="B8" s="2">
        <v>361</v>
      </c>
      <c r="C8" s="2">
        <v>402</v>
      </c>
      <c r="D8" s="2">
        <v>335</v>
      </c>
      <c r="E8" s="14">
        <f t="shared" si="0"/>
        <v>1098</v>
      </c>
      <c r="F8" s="15">
        <f t="shared" si="1"/>
        <v>296.46000000000004</v>
      </c>
      <c r="G8" s="14">
        <v>281</v>
      </c>
      <c r="H8" s="14">
        <v>286</v>
      </c>
      <c r="I8" s="14">
        <v>94</v>
      </c>
      <c r="J8" s="16">
        <v>532</v>
      </c>
      <c r="K8" s="17">
        <f t="shared" si="2"/>
        <v>-235.53999999999996</v>
      </c>
      <c r="L8" s="14">
        <f t="shared" si="3"/>
        <v>661</v>
      </c>
      <c r="M8" s="15">
        <f t="shared" si="4"/>
        <v>178.47</v>
      </c>
      <c r="N8" s="18">
        <v>222</v>
      </c>
      <c r="O8" s="17">
        <f t="shared" si="5"/>
        <v>-43.53</v>
      </c>
      <c r="P8" s="15">
        <f t="shared" si="6"/>
        <v>1759</v>
      </c>
      <c r="Q8" s="42">
        <f t="shared" si="7"/>
        <v>474.93000000000006</v>
      </c>
      <c r="R8" s="17">
        <f t="shared" si="8"/>
        <v>754</v>
      </c>
      <c r="S8" s="17">
        <f t="shared" si="9"/>
        <v>158.76023835091485</v>
      </c>
      <c r="T8" s="47">
        <f t="shared" si="10"/>
        <v>-279.06999999999994</v>
      </c>
      <c r="U8" s="2"/>
    </row>
    <row r="9" spans="1:21" ht="15">
      <c r="A9" s="1" t="s">
        <v>8</v>
      </c>
      <c r="B9" s="2">
        <v>453</v>
      </c>
      <c r="C9" s="2">
        <v>418</v>
      </c>
      <c r="D9" s="2">
        <v>470</v>
      </c>
      <c r="E9" s="14">
        <f t="shared" si="0"/>
        <v>1341</v>
      </c>
      <c r="F9" s="15">
        <f t="shared" si="1"/>
        <v>362.07000000000005</v>
      </c>
      <c r="G9" s="14">
        <v>358</v>
      </c>
      <c r="H9" s="14">
        <v>346</v>
      </c>
      <c r="I9" s="14">
        <v>139</v>
      </c>
      <c r="J9" s="16">
        <v>537</v>
      </c>
      <c r="K9" s="17">
        <f t="shared" si="2"/>
        <v>-174.92999999999995</v>
      </c>
      <c r="L9" s="14">
        <f t="shared" si="3"/>
        <v>843</v>
      </c>
      <c r="M9" s="15">
        <f t="shared" si="4"/>
        <v>227.61</v>
      </c>
      <c r="N9" s="18">
        <v>390</v>
      </c>
      <c r="O9" s="17">
        <f t="shared" si="5"/>
        <v>-162.39</v>
      </c>
      <c r="P9" s="15">
        <f t="shared" si="6"/>
        <v>2184</v>
      </c>
      <c r="Q9" s="42">
        <f t="shared" si="7"/>
        <v>589.6800000000001</v>
      </c>
      <c r="R9" s="17">
        <f t="shared" si="8"/>
        <v>927</v>
      </c>
      <c r="S9" s="17">
        <f t="shared" si="9"/>
        <v>157.2039072039072</v>
      </c>
      <c r="T9" s="47">
        <f t="shared" si="10"/>
        <v>-337.31999999999994</v>
      </c>
      <c r="U9" s="2"/>
    </row>
    <row r="10" spans="1:21" ht="15">
      <c r="A10" s="1" t="s">
        <v>70</v>
      </c>
      <c r="B10" s="2">
        <v>150</v>
      </c>
      <c r="C10" s="2">
        <v>148</v>
      </c>
      <c r="D10" s="2">
        <v>163</v>
      </c>
      <c r="E10" s="14">
        <f t="shared" si="0"/>
        <v>461</v>
      </c>
      <c r="F10" s="15">
        <f t="shared" si="1"/>
        <v>124.47000000000001</v>
      </c>
      <c r="G10" s="14">
        <v>144</v>
      </c>
      <c r="H10" s="14">
        <v>143</v>
      </c>
      <c r="I10" s="14">
        <v>78</v>
      </c>
      <c r="J10" s="16">
        <v>180</v>
      </c>
      <c r="K10" s="17">
        <f t="shared" si="2"/>
        <v>-55.52999999999999</v>
      </c>
      <c r="L10" s="14">
        <f t="shared" si="3"/>
        <v>365</v>
      </c>
      <c r="M10" s="15">
        <f t="shared" si="4"/>
        <v>98.55000000000001</v>
      </c>
      <c r="N10" s="18">
        <v>114</v>
      </c>
      <c r="O10" s="17">
        <f t="shared" si="5"/>
        <v>-15.449999999999989</v>
      </c>
      <c r="P10" s="15">
        <f t="shared" si="6"/>
        <v>826</v>
      </c>
      <c r="Q10" s="42">
        <f t="shared" si="7"/>
        <v>223.02000000000004</v>
      </c>
      <c r="R10" s="17">
        <f t="shared" si="8"/>
        <v>294</v>
      </c>
      <c r="S10" s="17">
        <f t="shared" si="9"/>
        <v>131.8267419962335</v>
      </c>
      <c r="T10" s="47">
        <f t="shared" si="10"/>
        <v>-70.97999999999996</v>
      </c>
      <c r="U10" s="2"/>
    </row>
    <row r="11" spans="1:21" ht="25.5">
      <c r="A11" s="1" t="s">
        <v>62</v>
      </c>
      <c r="B11" s="2">
        <v>145</v>
      </c>
      <c r="C11" s="2">
        <v>130</v>
      </c>
      <c r="D11" s="2">
        <v>145</v>
      </c>
      <c r="E11" s="14">
        <f t="shared" si="0"/>
        <v>420</v>
      </c>
      <c r="F11" s="15">
        <f t="shared" si="1"/>
        <v>113.4</v>
      </c>
      <c r="G11" s="14">
        <v>121</v>
      </c>
      <c r="H11" s="14">
        <v>157</v>
      </c>
      <c r="I11" s="14">
        <v>77</v>
      </c>
      <c r="J11" s="16">
        <v>146</v>
      </c>
      <c r="K11" s="17">
        <f t="shared" si="2"/>
        <v>-32.599999999999994</v>
      </c>
      <c r="L11" s="14">
        <f t="shared" si="3"/>
        <v>355</v>
      </c>
      <c r="M11" s="15">
        <f t="shared" si="4"/>
        <v>95.85000000000001</v>
      </c>
      <c r="N11" s="18">
        <v>109</v>
      </c>
      <c r="O11" s="17">
        <f t="shared" si="5"/>
        <v>-13.149999999999991</v>
      </c>
      <c r="P11" s="15">
        <f t="shared" si="6"/>
        <v>775</v>
      </c>
      <c r="Q11" s="42">
        <f t="shared" si="7"/>
        <v>209.25</v>
      </c>
      <c r="R11" s="17">
        <f t="shared" si="8"/>
        <v>255</v>
      </c>
      <c r="S11" s="17">
        <f t="shared" si="9"/>
        <v>121.86379928315412</v>
      </c>
      <c r="T11" s="47">
        <f t="shared" si="10"/>
        <v>-45.75</v>
      </c>
      <c r="U11" s="2"/>
    </row>
    <row r="12" spans="1:21" ht="38.25">
      <c r="A12" s="1" t="s">
        <v>11</v>
      </c>
      <c r="B12" s="2">
        <v>117</v>
      </c>
      <c r="C12" s="2">
        <v>102</v>
      </c>
      <c r="D12" s="2">
        <v>101</v>
      </c>
      <c r="E12" s="14">
        <f t="shared" si="0"/>
        <v>320</v>
      </c>
      <c r="F12" s="15">
        <f t="shared" si="1"/>
        <v>86.4</v>
      </c>
      <c r="G12" s="14">
        <v>108</v>
      </c>
      <c r="H12" s="14">
        <v>94</v>
      </c>
      <c r="I12" s="14">
        <v>64</v>
      </c>
      <c r="J12" s="16">
        <v>124</v>
      </c>
      <c r="K12" s="17">
        <f t="shared" si="2"/>
        <v>-37.599999999999994</v>
      </c>
      <c r="L12" s="14">
        <f t="shared" si="3"/>
        <v>266</v>
      </c>
      <c r="M12" s="15">
        <f t="shared" si="4"/>
        <v>71.82000000000001</v>
      </c>
      <c r="N12" s="18">
        <v>68</v>
      </c>
      <c r="O12" s="17">
        <f t="shared" si="5"/>
        <v>3.8200000000000074</v>
      </c>
      <c r="P12" s="15">
        <f t="shared" si="6"/>
        <v>586</v>
      </c>
      <c r="Q12" s="42">
        <f t="shared" si="7"/>
        <v>158.22000000000003</v>
      </c>
      <c r="R12" s="17">
        <f t="shared" si="8"/>
        <v>192</v>
      </c>
      <c r="S12" s="17">
        <f t="shared" si="9"/>
        <v>121.35001896094045</v>
      </c>
      <c r="T12" s="47">
        <f t="shared" si="10"/>
        <v>-33.77999999999997</v>
      </c>
      <c r="U12" s="2" t="s">
        <v>72</v>
      </c>
    </row>
    <row r="13" spans="1:21" ht="25.5">
      <c r="A13" s="1" t="s">
        <v>9</v>
      </c>
      <c r="B13" s="2">
        <v>362</v>
      </c>
      <c r="C13" s="2">
        <v>367</v>
      </c>
      <c r="D13" s="2">
        <v>300</v>
      </c>
      <c r="E13" s="14">
        <f t="shared" si="0"/>
        <v>1029</v>
      </c>
      <c r="F13" s="15">
        <f t="shared" si="1"/>
        <v>277.83000000000004</v>
      </c>
      <c r="G13" s="14">
        <v>312</v>
      </c>
      <c r="H13" s="14">
        <v>258</v>
      </c>
      <c r="I13" s="14">
        <v>128</v>
      </c>
      <c r="J13" s="16">
        <v>379</v>
      </c>
      <c r="K13" s="17">
        <f t="shared" si="2"/>
        <v>-101.16999999999996</v>
      </c>
      <c r="L13" s="14">
        <f t="shared" si="3"/>
        <v>698</v>
      </c>
      <c r="M13" s="15">
        <f t="shared" si="4"/>
        <v>188.46</v>
      </c>
      <c r="N13" s="18">
        <v>169</v>
      </c>
      <c r="O13" s="17">
        <f t="shared" si="5"/>
        <v>19.460000000000008</v>
      </c>
      <c r="P13" s="15">
        <f t="shared" si="6"/>
        <v>1727</v>
      </c>
      <c r="Q13" s="42">
        <f t="shared" si="7"/>
        <v>466.2900000000001</v>
      </c>
      <c r="R13" s="17">
        <f t="shared" si="8"/>
        <v>548</v>
      </c>
      <c r="S13" s="17">
        <f t="shared" si="9"/>
        <v>117.52342962534044</v>
      </c>
      <c r="T13" s="47">
        <f t="shared" si="10"/>
        <v>-81.70999999999992</v>
      </c>
      <c r="U13" s="2"/>
    </row>
    <row r="14" spans="1:21" ht="25.5">
      <c r="A14" s="1" t="s">
        <v>35</v>
      </c>
      <c r="B14" s="2">
        <v>211</v>
      </c>
      <c r="C14" s="2">
        <v>225</v>
      </c>
      <c r="D14" s="2">
        <v>215</v>
      </c>
      <c r="E14" s="14">
        <f t="shared" si="0"/>
        <v>651</v>
      </c>
      <c r="F14" s="15">
        <f t="shared" si="1"/>
        <v>175.77</v>
      </c>
      <c r="G14" s="14">
        <v>171</v>
      </c>
      <c r="H14" s="14">
        <v>183</v>
      </c>
      <c r="I14" s="14">
        <v>128</v>
      </c>
      <c r="J14" s="16">
        <v>271</v>
      </c>
      <c r="K14" s="17">
        <f t="shared" si="2"/>
        <v>-95.22999999999999</v>
      </c>
      <c r="L14" s="14">
        <f t="shared" si="3"/>
        <v>482</v>
      </c>
      <c r="M14" s="15">
        <f t="shared" si="4"/>
        <v>130.14000000000001</v>
      </c>
      <c r="N14" s="18">
        <v>87</v>
      </c>
      <c r="O14" s="17">
        <f t="shared" si="5"/>
        <v>43.140000000000015</v>
      </c>
      <c r="P14" s="15">
        <f t="shared" si="6"/>
        <v>1133</v>
      </c>
      <c r="Q14" s="42">
        <f t="shared" si="7"/>
        <v>305.91</v>
      </c>
      <c r="R14" s="17">
        <f t="shared" si="8"/>
        <v>358</v>
      </c>
      <c r="S14" s="17">
        <f t="shared" si="9"/>
        <v>117.02788401817527</v>
      </c>
      <c r="T14" s="47">
        <f t="shared" si="10"/>
        <v>-52.089999999999975</v>
      </c>
      <c r="U14" s="2"/>
    </row>
    <row r="15" spans="1:21" ht="25.5">
      <c r="A15" s="1" t="s">
        <v>2</v>
      </c>
      <c r="B15" s="2">
        <v>160</v>
      </c>
      <c r="C15" s="2">
        <v>162</v>
      </c>
      <c r="D15" s="2">
        <v>164</v>
      </c>
      <c r="E15" s="14">
        <f t="shared" si="0"/>
        <v>486</v>
      </c>
      <c r="F15" s="15">
        <f t="shared" si="1"/>
        <v>131.22</v>
      </c>
      <c r="G15" s="14">
        <v>145</v>
      </c>
      <c r="H15" s="14">
        <v>151</v>
      </c>
      <c r="I15" s="14">
        <v>59</v>
      </c>
      <c r="J15" s="16">
        <v>158</v>
      </c>
      <c r="K15" s="17">
        <f t="shared" si="2"/>
        <v>-26.78</v>
      </c>
      <c r="L15" s="14">
        <f t="shared" si="3"/>
        <v>355</v>
      </c>
      <c r="M15" s="15">
        <f t="shared" si="4"/>
        <v>95.85000000000001</v>
      </c>
      <c r="N15" s="18">
        <v>67</v>
      </c>
      <c r="O15" s="17">
        <f t="shared" si="5"/>
        <v>28.85000000000001</v>
      </c>
      <c r="P15" s="15">
        <f t="shared" si="6"/>
        <v>841</v>
      </c>
      <c r="Q15" s="42">
        <f t="shared" si="7"/>
        <v>227.07</v>
      </c>
      <c r="R15" s="17">
        <f t="shared" si="8"/>
        <v>225</v>
      </c>
      <c r="S15" s="17">
        <f t="shared" si="9"/>
        <v>99.08838684106223</v>
      </c>
      <c r="T15" s="47">
        <f t="shared" si="10"/>
        <v>2.069999999999993</v>
      </c>
      <c r="U15" s="2" t="s">
        <v>72</v>
      </c>
    </row>
    <row r="16" spans="1:21" ht="25.5">
      <c r="A16" s="1" t="s">
        <v>24</v>
      </c>
      <c r="B16" s="2">
        <v>177</v>
      </c>
      <c r="C16" s="2">
        <v>175</v>
      </c>
      <c r="D16" s="2">
        <v>196</v>
      </c>
      <c r="E16" s="14">
        <f t="shared" si="0"/>
        <v>548</v>
      </c>
      <c r="F16" s="15">
        <f t="shared" si="1"/>
        <v>147.96</v>
      </c>
      <c r="G16" s="14">
        <v>163</v>
      </c>
      <c r="H16" s="14">
        <v>166</v>
      </c>
      <c r="I16" s="14">
        <v>54</v>
      </c>
      <c r="J16" s="16">
        <v>166</v>
      </c>
      <c r="K16" s="17">
        <f t="shared" si="2"/>
        <v>-18.039999999999992</v>
      </c>
      <c r="L16" s="14">
        <f t="shared" si="3"/>
        <v>383</v>
      </c>
      <c r="M16" s="15">
        <f t="shared" si="4"/>
        <v>103.41000000000001</v>
      </c>
      <c r="N16" s="18">
        <v>81</v>
      </c>
      <c r="O16" s="17">
        <f t="shared" si="5"/>
        <v>22.41000000000001</v>
      </c>
      <c r="P16" s="15">
        <f t="shared" si="6"/>
        <v>931</v>
      </c>
      <c r="Q16" s="42">
        <f t="shared" si="7"/>
        <v>251.37</v>
      </c>
      <c r="R16" s="17">
        <f t="shared" si="8"/>
        <v>247</v>
      </c>
      <c r="S16" s="17">
        <f t="shared" si="9"/>
        <v>98.2615268329554</v>
      </c>
      <c r="T16" s="47">
        <f t="shared" si="10"/>
        <v>4.3700000000000045</v>
      </c>
      <c r="U16" s="2" t="s">
        <v>72</v>
      </c>
    </row>
    <row r="17" spans="1:21" ht="15">
      <c r="A17" s="1" t="s">
        <v>7</v>
      </c>
      <c r="B17" s="2">
        <v>2408</v>
      </c>
      <c r="C17" s="2">
        <v>2280</v>
      </c>
      <c r="D17" s="2">
        <v>2075</v>
      </c>
      <c r="E17" s="14">
        <f t="shared" si="0"/>
        <v>6763</v>
      </c>
      <c r="F17" s="15">
        <f t="shared" si="1"/>
        <v>1826.0100000000002</v>
      </c>
      <c r="G17" s="14">
        <v>1809</v>
      </c>
      <c r="H17" s="14">
        <v>1895</v>
      </c>
      <c r="I17" s="14">
        <v>786</v>
      </c>
      <c r="J17" s="16">
        <v>1747</v>
      </c>
      <c r="K17" s="17">
        <f t="shared" si="2"/>
        <v>79.01000000000022</v>
      </c>
      <c r="L17" s="14">
        <f t="shared" si="3"/>
        <v>4490</v>
      </c>
      <c r="M17" s="15">
        <f t="shared" si="4"/>
        <v>1212.3000000000002</v>
      </c>
      <c r="N17" s="18">
        <v>1170</v>
      </c>
      <c r="O17" s="17">
        <f t="shared" si="5"/>
        <v>42.30000000000018</v>
      </c>
      <c r="P17" s="15">
        <f t="shared" si="6"/>
        <v>11253</v>
      </c>
      <c r="Q17" s="42">
        <f t="shared" si="7"/>
        <v>3038.3100000000004</v>
      </c>
      <c r="R17" s="17">
        <f t="shared" si="8"/>
        <v>2917</v>
      </c>
      <c r="S17" s="17">
        <f t="shared" si="9"/>
        <v>96.00731985873725</v>
      </c>
      <c r="T17" s="47">
        <f t="shared" si="10"/>
        <v>121.3100000000004</v>
      </c>
      <c r="U17" s="2"/>
    </row>
    <row r="18" spans="1:21" ht="25.5">
      <c r="A18" s="1" t="s">
        <v>45</v>
      </c>
      <c r="B18" s="2">
        <v>192</v>
      </c>
      <c r="C18" s="2">
        <v>187</v>
      </c>
      <c r="D18" s="2">
        <v>170</v>
      </c>
      <c r="E18" s="14">
        <f t="shared" si="0"/>
        <v>549</v>
      </c>
      <c r="F18" s="15">
        <f t="shared" si="1"/>
        <v>148.23000000000002</v>
      </c>
      <c r="G18" s="14">
        <v>164</v>
      </c>
      <c r="H18" s="14">
        <v>166</v>
      </c>
      <c r="I18" s="14">
        <v>73</v>
      </c>
      <c r="J18" s="16">
        <v>135</v>
      </c>
      <c r="K18" s="17">
        <f t="shared" si="2"/>
        <v>13.230000000000018</v>
      </c>
      <c r="L18" s="14">
        <f t="shared" si="3"/>
        <v>403</v>
      </c>
      <c r="M18" s="15">
        <f t="shared" si="4"/>
        <v>108.81</v>
      </c>
      <c r="N18" s="18">
        <v>111</v>
      </c>
      <c r="O18" s="17">
        <f t="shared" si="5"/>
        <v>-2.1899999999999977</v>
      </c>
      <c r="P18" s="15">
        <f t="shared" si="6"/>
        <v>952</v>
      </c>
      <c r="Q18" s="42">
        <f t="shared" si="7"/>
        <v>257.04</v>
      </c>
      <c r="R18" s="17">
        <f t="shared" si="8"/>
        <v>246</v>
      </c>
      <c r="S18" s="17">
        <f t="shared" si="9"/>
        <v>95.7049486461251</v>
      </c>
      <c r="T18" s="47">
        <f t="shared" si="10"/>
        <v>11.04000000000002</v>
      </c>
      <c r="U18" s="2" t="s">
        <v>72</v>
      </c>
    </row>
    <row r="19" spans="1:21" ht="25.5">
      <c r="A19" s="1" t="s">
        <v>14</v>
      </c>
      <c r="B19" s="2">
        <v>67</v>
      </c>
      <c r="C19" s="2">
        <v>63</v>
      </c>
      <c r="D19" s="2">
        <v>52</v>
      </c>
      <c r="E19" s="14">
        <f t="shared" si="0"/>
        <v>182</v>
      </c>
      <c r="F19" s="15">
        <f t="shared" si="1"/>
        <v>49.14</v>
      </c>
      <c r="G19" s="14">
        <v>67</v>
      </c>
      <c r="H19" s="14">
        <v>52</v>
      </c>
      <c r="I19" s="14">
        <v>21</v>
      </c>
      <c r="J19" s="16">
        <v>61</v>
      </c>
      <c r="K19" s="17">
        <f t="shared" si="2"/>
        <v>-11.86</v>
      </c>
      <c r="L19" s="14">
        <f t="shared" si="3"/>
        <v>140</v>
      </c>
      <c r="M19" s="15">
        <f t="shared" si="4"/>
        <v>37.800000000000004</v>
      </c>
      <c r="N19" s="18">
        <v>16</v>
      </c>
      <c r="O19" s="17">
        <f t="shared" si="5"/>
        <v>21.800000000000004</v>
      </c>
      <c r="P19" s="15">
        <f t="shared" si="6"/>
        <v>322</v>
      </c>
      <c r="Q19" s="42">
        <f t="shared" si="7"/>
        <v>86.94</v>
      </c>
      <c r="R19" s="17">
        <f t="shared" si="8"/>
        <v>77</v>
      </c>
      <c r="S19" s="17">
        <f t="shared" si="9"/>
        <v>88.56682769726248</v>
      </c>
      <c r="T19" s="47">
        <f t="shared" si="10"/>
        <v>9.939999999999998</v>
      </c>
      <c r="U19" s="2" t="s">
        <v>72</v>
      </c>
    </row>
    <row r="20" spans="1:21" ht="38.25">
      <c r="A20" s="1" t="s">
        <v>40</v>
      </c>
      <c r="B20" s="2">
        <v>127</v>
      </c>
      <c r="C20" s="2">
        <v>152</v>
      </c>
      <c r="D20" s="2">
        <v>134</v>
      </c>
      <c r="E20" s="14">
        <f t="shared" si="0"/>
        <v>413</v>
      </c>
      <c r="F20" s="15">
        <f t="shared" si="1"/>
        <v>111.51</v>
      </c>
      <c r="G20" s="14">
        <v>103</v>
      </c>
      <c r="H20" s="14">
        <v>140</v>
      </c>
      <c r="I20" s="14">
        <v>62</v>
      </c>
      <c r="J20" s="16">
        <v>93</v>
      </c>
      <c r="K20" s="17">
        <f t="shared" si="2"/>
        <v>18.510000000000005</v>
      </c>
      <c r="L20" s="14">
        <f t="shared" si="3"/>
        <v>305</v>
      </c>
      <c r="M20" s="15">
        <f t="shared" si="4"/>
        <v>82.35000000000001</v>
      </c>
      <c r="N20" s="18">
        <v>75</v>
      </c>
      <c r="O20" s="17">
        <f t="shared" si="5"/>
        <v>7.3500000000000085</v>
      </c>
      <c r="P20" s="15">
        <f t="shared" si="6"/>
        <v>718</v>
      </c>
      <c r="Q20" s="42">
        <f t="shared" si="7"/>
        <v>193.86</v>
      </c>
      <c r="R20" s="17">
        <f t="shared" si="8"/>
        <v>168</v>
      </c>
      <c r="S20" s="17">
        <f t="shared" si="9"/>
        <v>86.66047663262147</v>
      </c>
      <c r="T20" s="47">
        <f t="shared" si="10"/>
        <v>25.860000000000014</v>
      </c>
      <c r="U20" s="2"/>
    </row>
    <row r="21" spans="1:21" ht="25.5">
      <c r="A21" s="1" t="s">
        <v>16</v>
      </c>
      <c r="B21" s="2">
        <v>171</v>
      </c>
      <c r="C21" s="2">
        <v>166</v>
      </c>
      <c r="D21" s="2">
        <v>172</v>
      </c>
      <c r="E21" s="14">
        <f t="shared" si="0"/>
        <v>509</v>
      </c>
      <c r="F21" s="15">
        <f t="shared" si="1"/>
        <v>137.43</v>
      </c>
      <c r="G21" s="14">
        <v>121</v>
      </c>
      <c r="H21" s="14">
        <v>153</v>
      </c>
      <c r="I21" s="14">
        <v>47</v>
      </c>
      <c r="J21" s="16">
        <v>150</v>
      </c>
      <c r="K21" s="17">
        <f t="shared" si="2"/>
        <v>-12.569999999999993</v>
      </c>
      <c r="L21" s="14">
        <f t="shared" si="3"/>
        <v>321</v>
      </c>
      <c r="M21" s="15">
        <f t="shared" si="4"/>
        <v>86.67</v>
      </c>
      <c r="N21" s="18">
        <v>43</v>
      </c>
      <c r="O21" s="17">
        <f t="shared" si="5"/>
        <v>43.67</v>
      </c>
      <c r="P21" s="15">
        <f t="shared" si="6"/>
        <v>830</v>
      </c>
      <c r="Q21" s="42">
        <f t="shared" si="7"/>
        <v>224.10000000000002</v>
      </c>
      <c r="R21" s="17">
        <f t="shared" si="8"/>
        <v>193</v>
      </c>
      <c r="S21" s="17">
        <f t="shared" si="9"/>
        <v>86.1222668451584</v>
      </c>
      <c r="T21" s="47">
        <f t="shared" si="10"/>
        <v>31.100000000000023</v>
      </c>
      <c r="U21" s="2" t="s">
        <v>72</v>
      </c>
    </row>
    <row r="22" spans="1:21" ht="38.25">
      <c r="A22" s="1" t="s">
        <v>27</v>
      </c>
      <c r="B22" s="2">
        <v>170</v>
      </c>
      <c r="C22" s="2">
        <v>174</v>
      </c>
      <c r="D22" s="2">
        <v>163</v>
      </c>
      <c r="E22" s="14">
        <f t="shared" si="0"/>
        <v>507</v>
      </c>
      <c r="F22" s="15">
        <f t="shared" si="1"/>
        <v>136.89000000000001</v>
      </c>
      <c r="G22" s="14">
        <v>157</v>
      </c>
      <c r="H22" s="14">
        <v>145</v>
      </c>
      <c r="I22" s="14">
        <v>92</v>
      </c>
      <c r="J22" s="16">
        <v>131</v>
      </c>
      <c r="K22" s="17">
        <f t="shared" si="2"/>
        <v>5.890000000000015</v>
      </c>
      <c r="L22" s="14">
        <f t="shared" si="3"/>
        <v>394</v>
      </c>
      <c r="M22" s="15">
        <f t="shared" si="4"/>
        <v>106.38000000000001</v>
      </c>
      <c r="N22" s="18">
        <v>71</v>
      </c>
      <c r="O22" s="17">
        <f t="shared" si="5"/>
        <v>35.38000000000001</v>
      </c>
      <c r="P22" s="15">
        <f t="shared" si="6"/>
        <v>901</v>
      </c>
      <c r="Q22" s="42">
        <f t="shared" si="7"/>
        <v>243.27000000000004</v>
      </c>
      <c r="R22" s="17">
        <f t="shared" si="8"/>
        <v>202</v>
      </c>
      <c r="S22" s="17">
        <f t="shared" si="9"/>
        <v>83.0353105602828</v>
      </c>
      <c r="T22" s="47">
        <f t="shared" si="10"/>
        <v>41.27000000000004</v>
      </c>
      <c r="U22" s="2"/>
    </row>
    <row r="23" spans="1:21" ht="25.5">
      <c r="A23" s="1" t="s">
        <v>15</v>
      </c>
      <c r="B23" s="2">
        <v>201</v>
      </c>
      <c r="C23" s="2">
        <v>222</v>
      </c>
      <c r="D23" s="2">
        <v>198</v>
      </c>
      <c r="E23" s="14">
        <f t="shared" si="0"/>
        <v>621</v>
      </c>
      <c r="F23" s="15">
        <f t="shared" si="1"/>
        <v>167.67000000000002</v>
      </c>
      <c r="G23" s="14">
        <v>167</v>
      </c>
      <c r="H23" s="14">
        <v>196</v>
      </c>
      <c r="I23" s="14">
        <v>121</v>
      </c>
      <c r="J23" s="16">
        <v>143</v>
      </c>
      <c r="K23" s="17">
        <f t="shared" si="2"/>
        <v>24.670000000000016</v>
      </c>
      <c r="L23" s="14">
        <f t="shared" si="3"/>
        <v>484</v>
      </c>
      <c r="M23" s="15">
        <f t="shared" si="4"/>
        <v>130.68</v>
      </c>
      <c r="N23" s="18">
        <v>93</v>
      </c>
      <c r="O23" s="17">
        <f t="shared" si="5"/>
        <v>37.68000000000001</v>
      </c>
      <c r="P23" s="15">
        <f t="shared" si="6"/>
        <v>1105</v>
      </c>
      <c r="Q23" s="42">
        <f t="shared" si="7"/>
        <v>298.35</v>
      </c>
      <c r="R23" s="17">
        <f t="shared" si="8"/>
        <v>236</v>
      </c>
      <c r="S23" s="17">
        <f t="shared" si="9"/>
        <v>79.10172616054969</v>
      </c>
      <c r="T23" s="47">
        <f t="shared" si="10"/>
        <v>62.35000000000002</v>
      </c>
      <c r="U23" s="2"/>
    </row>
    <row r="24" spans="1:21" ht="25.5">
      <c r="A24" s="1" t="s">
        <v>49</v>
      </c>
      <c r="B24" s="2">
        <v>512</v>
      </c>
      <c r="C24" s="2">
        <v>508</v>
      </c>
      <c r="D24" s="2">
        <v>487</v>
      </c>
      <c r="E24" s="14">
        <f t="shared" si="0"/>
        <v>1507</v>
      </c>
      <c r="F24" s="15">
        <f t="shared" si="1"/>
        <v>406.89000000000004</v>
      </c>
      <c r="G24" s="14">
        <v>402</v>
      </c>
      <c r="H24" s="14">
        <v>411</v>
      </c>
      <c r="I24" s="14">
        <v>205</v>
      </c>
      <c r="J24" s="16">
        <v>329</v>
      </c>
      <c r="K24" s="17">
        <f t="shared" si="2"/>
        <v>77.89000000000004</v>
      </c>
      <c r="L24" s="14">
        <f t="shared" si="3"/>
        <v>1018</v>
      </c>
      <c r="M24" s="15">
        <f t="shared" si="4"/>
        <v>274.86</v>
      </c>
      <c r="N24" s="18">
        <v>194</v>
      </c>
      <c r="O24" s="17">
        <f t="shared" si="5"/>
        <v>80.86000000000001</v>
      </c>
      <c r="P24" s="15">
        <f t="shared" si="6"/>
        <v>2525</v>
      </c>
      <c r="Q24" s="42">
        <f t="shared" si="7"/>
        <v>681.75</v>
      </c>
      <c r="R24" s="17">
        <f t="shared" si="8"/>
        <v>523</v>
      </c>
      <c r="S24" s="17">
        <f t="shared" si="9"/>
        <v>76.71433810047671</v>
      </c>
      <c r="T24" s="47">
        <f t="shared" si="10"/>
        <v>158.75</v>
      </c>
      <c r="U24" s="2"/>
    </row>
    <row r="25" spans="1:21" ht="25.5">
      <c r="A25" s="1" t="s">
        <v>51</v>
      </c>
      <c r="B25" s="2">
        <v>236</v>
      </c>
      <c r="C25" s="2">
        <v>213</v>
      </c>
      <c r="D25" s="2">
        <v>215</v>
      </c>
      <c r="E25" s="14">
        <f t="shared" si="0"/>
        <v>664</v>
      </c>
      <c r="F25" s="15">
        <f t="shared" si="1"/>
        <v>179.28</v>
      </c>
      <c r="G25" s="14">
        <v>197</v>
      </c>
      <c r="H25" s="14">
        <v>179</v>
      </c>
      <c r="I25" s="14">
        <v>60</v>
      </c>
      <c r="J25" s="16">
        <v>122</v>
      </c>
      <c r="K25" s="17">
        <f t="shared" si="2"/>
        <v>57.28</v>
      </c>
      <c r="L25" s="14">
        <f t="shared" si="3"/>
        <v>436</v>
      </c>
      <c r="M25" s="15">
        <f t="shared" si="4"/>
        <v>117.72000000000001</v>
      </c>
      <c r="N25" s="18">
        <v>97</v>
      </c>
      <c r="O25" s="17">
        <f t="shared" si="5"/>
        <v>20.720000000000013</v>
      </c>
      <c r="P25" s="15">
        <f t="shared" si="6"/>
        <v>1100</v>
      </c>
      <c r="Q25" s="42">
        <f t="shared" si="7"/>
        <v>297</v>
      </c>
      <c r="R25" s="17">
        <f t="shared" si="8"/>
        <v>219</v>
      </c>
      <c r="S25" s="17">
        <f t="shared" si="9"/>
        <v>73.73737373737374</v>
      </c>
      <c r="T25" s="47">
        <f t="shared" si="10"/>
        <v>78</v>
      </c>
      <c r="U25" s="2"/>
    </row>
    <row r="26" spans="1:21" ht="25.5">
      <c r="A26" s="1" t="s">
        <v>54</v>
      </c>
      <c r="B26" s="2">
        <v>50</v>
      </c>
      <c r="C26" s="2">
        <v>58</v>
      </c>
      <c r="D26" s="2">
        <v>42</v>
      </c>
      <c r="E26" s="14">
        <f t="shared" si="0"/>
        <v>150</v>
      </c>
      <c r="F26" s="15">
        <f t="shared" si="1"/>
        <v>40.5</v>
      </c>
      <c r="G26" s="14">
        <v>47</v>
      </c>
      <c r="H26" s="14">
        <v>37</v>
      </c>
      <c r="I26" s="14">
        <v>16</v>
      </c>
      <c r="J26" s="16">
        <v>46</v>
      </c>
      <c r="K26" s="17">
        <f t="shared" si="2"/>
        <v>-5.5</v>
      </c>
      <c r="L26" s="14">
        <f t="shared" si="3"/>
        <v>100</v>
      </c>
      <c r="M26" s="15">
        <f t="shared" si="4"/>
        <v>27</v>
      </c>
      <c r="N26" s="18">
        <v>3</v>
      </c>
      <c r="O26" s="17">
        <f t="shared" si="5"/>
        <v>24</v>
      </c>
      <c r="P26" s="15">
        <f t="shared" si="6"/>
        <v>250</v>
      </c>
      <c r="Q26" s="42">
        <f t="shared" si="7"/>
        <v>67.5</v>
      </c>
      <c r="R26" s="17">
        <f t="shared" si="8"/>
        <v>49</v>
      </c>
      <c r="S26" s="17">
        <f t="shared" si="9"/>
        <v>72.5925925925926</v>
      </c>
      <c r="T26" s="47">
        <f t="shared" si="10"/>
        <v>18.5</v>
      </c>
      <c r="U26" s="2" t="s">
        <v>72</v>
      </c>
    </row>
    <row r="27" spans="1:21" ht="15">
      <c r="A27" s="1" t="s">
        <v>1</v>
      </c>
      <c r="B27" s="2">
        <v>395</v>
      </c>
      <c r="C27" s="2">
        <v>386</v>
      </c>
      <c r="D27" s="2">
        <v>331</v>
      </c>
      <c r="E27" s="14">
        <f t="shared" si="0"/>
        <v>1112</v>
      </c>
      <c r="F27" s="15">
        <f t="shared" si="1"/>
        <v>300.24</v>
      </c>
      <c r="G27" s="14">
        <v>328</v>
      </c>
      <c r="H27" s="14">
        <v>267</v>
      </c>
      <c r="I27" s="14">
        <v>143</v>
      </c>
      <c r="J27" s="16">
        <v>279</v>
      </c>
      <c r="K27" s="17">
        <f t="shared" si="2"/>
        <v>21.24000000000001</v>
      </c>
      <c r="L27" s="14">
        <f t="shared" si="3"/>
        <v>738</v>
      </c>
      <c r="M27" s="15">
        <f t="shared" si="4"/>
        <v>199.26000000000002</v>
      </c>
      <c r="N27" s="18">
        <v>78</v>
      </c>
      <c r="O27" s="17">
        <f t="shared" si="5"/>
        <v>121.26000000000002</v>
      </c>
      <c r="P27" s="15">
        <f t="shared" si="6"/>
        <v>1850</v>
      </c>
      <c r="Q27" s="42">
        <f t="shared" si="7"/>
        <v>499.5</v>
      </c>
      <c r="R27" s="17">
        <f t="shared" si="8"/>
        <v>357</v>
      </c>
      <c r="S27" s="17">
        <f t="shared" si="9"/>
        <v>71.47147147147147</v>
      </c>
      <c r="T27" s="47">
        <f t="shared" si="10"/>
        <v>142.5</v>
      </c>
      <c r="U27" s="2" t="s">
        <v>72</v>
      </c>
    </row>
    <row r="28" spans="1:21" ht="25.5">
      <c r="A28" s="1" t="s">
        <v>41</v>
      </c>
      <c r="B28" s="2">
        <v>694</v>
      </c>
      <c r="C28" s="2">
        <v>663</v>
      </c>
      <c r="D28" s="2">
        <v>579</v>
      </c>
      <c r="E28" s="14">
        <f t="shared" si="0"/>
        <v>1936</v>
      </c>
      <c r="F28" s="15">
        <f t="shared" si="1"/>
        <v>522.72</v>
      </c>
      <c r="G28" s="14">
        <v>509</v>
      </c>
      <c r="H28" s="14">
        <v>517</v>
      </c>
      <c r="I28" s="14">
        <v>194</v>
      </c>
      <c r="J28" s="16">
        <v>343</v>
      </c>
      <c r="K28" s="17">
        <f t="shared" si="2"/>
        <v>179.72000000000003</v>
      </c>
      <c r="L28" s="14">
        <f t="shared" si="3"/>
        <v>1220</v>
      </c>
      <c r="M28" s="15">
        <f t="shared" si="4"/>
        <v>329.40000000000003</v>
      </c>
      <c r="N28" s="18">
        <v>261</v>
      </c>
      <c r="O28" s="17">
        <f t="shared" si="5"/>
        <v>68.40000000000003</v>
      </c>
      <c r="P28" s="15">
        <f t="shared" si="6"/>
        <v>3156</v>
      </c>
      <c r="Q28" s="42">
        <f t="shared" si="7"/>
        <v>852.1200000000001</v>
      </c>
      <c r="R28" s="17">
        <f t="shared" si="8"/>
        <v>604</v>
      </c>
      <c r="S28" s="17">
        <f t="shared" si="9"/>
        <v>70.88203539407594</v>
      </c>
      <c r="T28" s="47">
        <f t="shared" si="10"/>
        <v>248.12000000000012</v>
      </c>
      <c r="U28" s="2"/>
    </row>
    <row r="29" spans="1:21" ht="25.5">
      <c r="A29" s="1" t="s">
        <v>23</v>
      </c>
      <c r="B29" s="2">
        <v>579</v>
      </c>
      <c r="C29" s="2">
        <v>641</v>
      </c>
      <c r="D29" s="2">
        <v>551</v>
      </c>
      <c r="E29" s="14">
        <f t="shared" si="0"/>
        <v>1771</v>
      </c>
      <c r="F29" s="15">
        <f t="shared" si="1"/>
        <v>478.17</v>
      </c>
      <c r="G29" s="14">
        <v>528</v>
      </c>
      <c r="H29" s="14">
        <v>476</v>
      </c>
      <c r="I29" s="14">
        <v>193</v>
      </c>
      <c r="J29" s="16">
        <v>382</v>
      </c>
      <c r="K29" s="17">
        <f t="shared" si="2"/>
        <v>96.17000000000002</v>
      </c>
      <c r="L29" s="14">
        <f t="shared" si="3"/>
        <v>1197</v>
      </c>
      <c r="M29" s="15">
        <f t="shared" si="4"/>
        <v>323.19</v>
      </c>
      <c r="N29" s="18">
        <v>150</v>
      </c>
      <c r="O29" s="17">
        <f t="shared" si="5"/>
        <v>173.19</v>
      </c>
      <c r="P29" s="15">
        <f t="shared" si="6"/>
        <v>2968</v>
      </c>
      <c r="Q29" s="42">
        <f t="shared" si="7"/>
        <v>801.36</v>
      </c>
      <c r="R29" s="17">
        <f t="shared" si="8"/>
        <v>532</v>
      </c>
      <c r="S29" s="17">
        <f t="shared" si="9"/>
        <v>66.38714185883997</v>
      </c>
      <c r="T29" s="47">
        <f t="shared" si="10"/>
        <v>269.36</v>
      </c>
      <c r="U29" s="2"/>
    </row>
    <row r="30" spans="1:21" ht="25.5">
      <c r="A30" s="1" t="s">
        <v>59</v>
      </c>
      <c r="B30" s="2">
        <v>164</v>
      </c>
      <c r="C30" s="2">
        <v>167</v>
      </c>
      <c r="D30" s="2">
        <v>151</v>
      </c>
      <c r="E30" s="14">
        <f t="shared" si="0"/>
        <v>482</v>
      </c>
      <c r="F30" s="15">
        <f t="shared" si="1"/>
        <v>130.14000000000001</v>
      </c>
      <c r="G30" s="14">
        <v>115</v>
      </c>
      <c r="H30" s="14">
        <v>132</v>
      </c>
      <c r="I30" s="14">
        <v>62</v>
      </c>
      <c r="J30" s="16">
        <v>91</v>
      </c>
      <c r="K30" s="17">
        <f t="shared" si="2"/>
        <v>39.140000000000015</v>
      </c>
      <c r="L30" s="14">
        <f t="shared" si="3"/>
        <v>309</v>
      </c>
      <c r="M30" s="15">
        <f t="shared" si="4"/>
        <v>83.43</v>
      </c>
      <c r="N30" s="18">
        <v>45</v>
      </c>
      <c r="O30" s="17">
        <f t="shared" si="5"/>
        <v>38.43000000000001</v>
      </c>
      <c r="P30" s="15">
        <f t="shared" si="6"/>
        <v>791</v>
      </c>
      <c r="Q30" s="42">
        <f t="shared" si="7"/>
        <v>213.57000000000002</v>
      </c>
      <c r="R30" s="17">
        <f t="shared" si="8"/>
        <v>136</v>
      </c>
      <c r="S30" s="17">
        <f t="shared" si="9"/>
        <v>63.67935571475394</v>
      </c>
      <c r="T30" s="47">
        <f t="shared" si="10"/>
        <v>77.57000000000002</v>
      </c>
      <c r="U30" s="2" t="s">
        <v>72</v>
      </c>
    </row>
    <row r="31" spans="1:21" ht="25.5">
      <c r="A31" s="51" t="s">
        <v>4</v>
      </c>
      <c r="B31" s="52">
        <v>116</v>
      </c>
      <c r="C31" s="52">
        <v>107</v>
      </c>
      <c r="D31" s="52">
        <v>105</v>
      </c>
      <c r="E31" s="53">
        <f t="shared" si="0"/>
        <v>328</v>
      </c>
      <c r="F31" s="54">
        <f t="shared" si="1"/>
        <v>88.56</v>
      </c>
      <c r="G31" s="53">
        <v>81</v>
      </c>
      <c r="H31" s="53">
        <v>88</v>
      </c>
      <c r="I31" s="53">
        <v>68</v>
      </c>
      <c r="J31" s="55">
        <v>68</v>
      </c>
      <c r="K31" s="56">
        <f t="shared" si="2"/>
        <v>20.560000000000002</v>
      </c>
      <c r="L31" s="53">
        <f t="shared" si="3"/>
        <v>237</v>
      </c>
      <c r="M31" s="54">
        <f t="shared" si="4"/>
        <v>63.99</v>
      </c>
      <c r="N31" s="57">
        <v>29</v>
      </c>
      <c r="O31" s="56">
        <f t="shared" si="5"/>
        <v>34.99</v>
      </c>
      <c r="P31" s="54">
        <f t="shared" si="6"/>
        <v>565</v>
      </c>
      <c r="Q31" s="58">
        <f t="shared" si="7"/>
        <v>152.55</v>
      </c>
      <c r="R31" s="56">
        <f t="shared" si="8"/>
        <v>97</v>
      </c>
      <c r="S31" s="56">
        <f t="shared" si="9"/>
        <v>63.585709603408716</v>
      </c>
      <c r="T31" s="59">
        <f t="shared" si="10"/>
        <v>55.55000000000001</v>
      </c>
      <c r="U31" s="52"/>
    </row>
    <row r="32" spans="1:21" ht="25.5">
      <c r="A32" s="1" t="s">
        <v>10</v>
      </c>
      <c r="B32" s="2">
        <v>106</v>
      </c>
      <c r="C32" s="2">
        <v>102</v>
      </c>
      <c r="D32" s="2">
        <v>115</v>
      </c>
      <c r="E32" s="14">
        <f t="shared" si="0"/>
        <v>323</v>
      </c>
      <c r="F32" s="15">
        <f t="shared" si="1"/>
        <v>87.21000000000001</v>
      </c>
      <c r="G32" s="14">
        <v>97</v>
      </c>
      <c r="H32" s="14">
        <v>101</v>
      </c>
      <c r="I32" s="14">
        <v>63</v>
      </c>
      <c r="J32" s="16">
        <v>50</v>
      </c>
      <c r="K32" s="17">
        <f t="shared" si="2"/>
        <v>37.21000000000001</v>
      </c>
      <c r="L32" s="14">
        <f t="shared" si="3"/>
        <v>261</v>
      </c>
      <c r="M32" s="15">
        <f t="shared" si="4"/>
        <v>70.47</v>
      </c>
      <c r="N32" s="18">
        <v>37</v>
      </c>
      <c r="O32" s="17">
        <f t="shared" si="5"/>
        <v>33.47</v>
      </c>
      <c r="P32" s="15">
        <f t="shared" si="6"/>
        <v>584</v>
      </c>
      <c r="Q32" s="42">
        <f t="shared" si="7"/>
        <v>157.68</v>
      </c>
      <c r="R32" s="17">
        <f t="shared" si="8"/>
        <v>87</v>
      </c>
      <c r="S32" s="17">
        <f t="shared" si="9"/>
        <v>55.17503805175038</v>
      </c>
      <c r="T32" s="47">
        <f t="shared" si="10"/>
        <v>70.68</v>
      </c>
      <c r="U32" s="2"/>
    </row>
    <row r="33" spans="1:21" ht="25.5">
      <c r="A33" s="1" t="s">
        <v>26</v>
      </c>
      <c r="B33" s="2">
        <v>215</v>
      </c>
      <c r="C33" s="2">
        <v>216</v>
      </c>
      <c r="D33" s="2">
        <v>207</v>
      </c>
      <c r="E33" s="14">
        <f t="shared" si="0"/>
        <v>638</v>
      </c>
      <c r="F33" s="15">
        <f t="shared" si="1"/>
        <v>172.26000000000002</v>
      </c>
      <c r="G33" s="14">
        <v>187</v>
      </c>
      <c r="H33" s="14">
        <v>171</v>
      </c>
      <c r="I33" s="14">
        <v>70</v>
      </c>
      <c r="J33" s="16">
        <v>131</v>
      </c>
      <c r="K33" s="17">
        <f t="shared" si="2"/>
        <v>41.26000000000002</v>
      </c>
      <c r="L33" s="14">
        <f t="shared" si="3"/>
        <v>428</v>
      </c>
      <c r="M33" s="15">
        <f t="shared" si="4"/>
        <v>115.56</v>
      </c>
      <c r="N33" s="18">
        <v>25</v>
      </c>
      <c r="O33" s="17">
        <f t="shared" si="5"/>
        <v>90.56</v>
      </c>
      <c r="P33" s="15">
        <f t="shared" si="6"/>
        <v>1066</v>
      </c>
      <c r="Q33" s="42">
        <f t="shared" si="7"/>
        <v>287.82000000000005</v>
      </c>
      <c r="R33" s="17">
        <f t="shared" si="8"/>
        <v>156</v>
      </c>
      <c r="S33" s="17">
        <f t="shared" si="9"/>
        <v>54.20054200542005</v>
      </c>
      <c r="T33" s="47">
        <f t="shared" si="10"/>
        <v>131.82000000000005</v>
      </c>
      <c r="U33" s="2"/>
    </row>
    <row r="34" spans="1:21" ht="25.5">
      <c r="A34" s="1" t="s">
        <v>56</v>
      </c>
      <c r="B34" s="2">
        <v>523</v>
      </c>
      <c r="C34" s="2">
        <v>554</v>
      </c>
      <c r="D34" s="2">
        <v>492</v>
      </c>
      <c r="E34" s="14">
        <f t="shared" si="0"/>
        <v>1569</v>
      </c>
      <c r="F34" s="15">
        <f t="shared" si="1"/>
        <v>423.63000000000005</v>
      </c>
      <c r="G34" s="14">
        <v>477</v>
      </c>
      <c r="H34" s="14">
        <v>458</v>
      </c>
      <c r="I34" s="14">
        <v>180</v>
      </c>
      <c r="J34" s="16">
        <v>206</v>
      </c>
      <c r="K34" s="17">
        <f t="shared" si="2"/>
        <v>217.63000000000005</v>
      </c>
      <c r="L34" s="14">
        <f t="shared" si="3"/>
        <v>1115</v>
      </c>
      <c r="M34" s="15">
        <f t="shared" si="4"/>
        <v>301.05</v>
      </c>
      <c r="N34" s="18">
        <v>173</v>
      </c>
      <c r="O34" s="17">
        <f t="shared" si="5"/>
        <v>128.05</v>
      </c>
      <c r="P34" s="15">
        <f t="shared" si="6"/>
        <v>2684</v>
      </c>
      <c r="Q34" s="42">
        <f t="shared" si="7"/>
        <v>724.6800000000001</v>
      </c>
      <c r="R34" s="17">
        <f t="shared" si="8"/>
        <v>379</v>
      </c>
      <c r="S34" s="17">
        <f t="shared" si="9"/>
        <v>52.29894574156869</v>
      </c>
      <c r="T34" s="47">
        <f t="shared" si="10"/>
        <v>345.68000000000006</v>
      </c>
      <c r="U34" s="2"/>
    </row>
    <row r="35" spans="1:21" ht="25.5">
      <c r="A35" s="1" t="s">
        <v>37</v>
      </c>
      <c r="B35" s="2">
        <v>118</v>
      </c>
      <c r="C35" s="2">
        <v>98</v>
      </c>
      <c r="D35" s="2">
        <v>100</v>
      </c>
      <c r="E35" s="14">
        <f t="shared" si="0"/>
        <v>316</v>
      </c>
      <c r="F35" s="15">
        <f t="shared" si="1"/>
        <v>85.32000000000001</v>
      </c>
      <c r="G35" s="14">
        <v>108</v>
      </c>
      <c r="H35" s="14">
        <v>103</v>
      </c>
      <c r="I35" s="14">
        <v>45</v>
      </c>
      <c r="J35" s="16">
        <v>47</v>
      </c>
      <c r="K35" s="17">
        <f t="shared" si="2"/>
        <v>38.32000000000001</v>
      </c>
      <c r="L35" s="14">
        <f t="shared" si="3"/>
        <v>256</v>
      </c>
      <c r="M35" s="15">
        <f t="shared" si="4"/>
        <v>69.12</v>
      </c>
      <c r="N35" s="18">
        <v>33</v>
      </c>
      <c r="O35" s="17">
        <f t="shared" si="5"/>
        <v>36.120000000000005</v>
      </c>
      <c r="P35" s="15">
        <f t="shared" si="6"/>
        <v>572</v>
      </c>
      <c r="Q35" s="42">
        <f t="shared" si="7"/>
        <v>154.44</v>
      </c>
      <c r="R35" s="17">
        <f t="shared" si="8"/>
        <v>80</v>
      </c>
      <c r="S35" s="17">
        <f t="shared" si="9"/>
        <v>51.800051800051804</v>
      </c>
      <c r="T35" s="47">
        <f t="shared" si="10"/>
        <v>74.44</v>
      </c>
      <c r="U35" s="2"/>
    </row>
    <row r="36" spans="1:21" ht="15.75">
      <c r="A36" s="71"/>
      <c r="B36" s="62">
        <f>SUM(B6:B35)</f>
        <v>9422</v>
      </c>
      <c r="C36" s="62">
        <f>SUM(C6:C35)</f>
        <v>9309</v>
      </c>
      <c r="D36" s="62">
        <f>SUM(D6:D35)</f>
        <v>8697</v>
      </c>
      <c r="E36" s="62">
        <f>SUM(E6:E35)</f>
        <v>27428</v>
      </c>
      <c r="F36" s="64">
        <f t="shared" si="1"/>
        <v>7405.56</v>
      </c>
      <c r="G36" s="62">
        <f>SUM(G6:G35)</f>
        <v>7714</v>
      </c>
      <c r="H36" s="62">
        <f>SUM(H6:H35)</f>
        <v>7675</v>
      </c>
      <c r="I36" s="62">
        <f>SUM(I6:I35)</f>
        <v>3450</v>
      </c>
      <c r="J36" s="73">
        <f>SUM(J6:J35)</f>
        <v>7411</v>
      </c>
      <c r="K36" s="68">
        <f t="shared" si="2"/>
        <v>-5.4399999999996</v>
      </c>
      <c r="L36" s="62">
        <f>SUM(L6:L35)</f>
        <v>18839</v>
      </c>
      <c r="M36" s="64">
        <f t="shared" si="4"/>
        <v>5086.530000000001</v>
      </c>
      <c r="N36" s="66">
        <f>SUM(N6:N35)</f>
        <v>4289</v>
      </c>
      <c r="O36" s="68">
        <f t="shared" si="5"/>
        <v>797.5300000000007</v>
      </c>
      <c r="P36" s="39">
        <f t="shared" si="6"/>
        <v>46267</v>
      </c>
      <c r="Q36" s="43">
        <f t="shared" si="7"/>
        <v>12492.09</v>
      </c>
      <c r="R36" s="38">
        <f t="shared" si="8"/>
        <v>11700</v>
      </c>
      <c r="S36" s="17">
        <f t="shared" si="9"/>
        <v>93.65926758452748</v>
      </c>
      <c r="T36" s="47">
        <f t="shared" si="10"/>
        <v>792.0900000000001</v>
      </c>
      <c r="U36" s="62"/>
    </row>
    <row r="37" spans="1:21" ht="25.5">
      <c r="A37" s="1" t="s">
        <v>58</v>
      </c>
      <c r="B37" s="2">
        <v>266</v>
      </c>
      <c r="C37" s="2">
        <v>290</v>
      </c>
      <c r="D37" s="2">
        <v>266</v>
      </c>
      <c r="E37" s="14">
        <f aca="true" t="shared" si="11" ref="E37:E76">SUM(B37:D37)</f>
        <v>822</v>
      </c>
      <c r="F37" s="15">
        <f t="shared" si="1"/>
        <v>221.94000000000003</v>
      </c>
      <c r="G37" s="14">
        <v>244</v>
      </c>
      <c r="H37" s="14">
        <v>254</v>
      </c>
      <c r="I37" s="14">
        <v>123</v>
      </c>
      <c r="J37" s="16">
        <v>119</v>
      </c>
      <c r="K37" s="17">
        <f t="shared" si="2"/>
        <v>102.94000000000003</v>
      </c>
      <c r="L37" s="14">
        <f aca="true" t="shared" si="12" ref="L37:L76">SUM(G37:I37)</f>
        <v>621</v>
      </c>
      <c r="M37" s="15">
        <f t="shared" si="4"/>
        <v>167.67000000000002</v>
      </c>
      <c r="N37" s="18">
        <v>82</v>
      </c>
      <c r="O37" s="17">
        <f t="shared" si="5"/>
        <v>85.67000000000002</v>
      </c>
      <c r="P37" s="15">
        <f t="shared" si="6"/>
        <v>1443</v>
      </c>
      <c r="Q37" s="42">
        <f t="shared" si="7"/>
        <v>389.61</v>
      </c>
      <c r="R37" s="17">
        <f t="shared" si="8"/>
        <v>201</v>
      </c>
      <c r="S37" s="17">
        <f t="shared" si="9"/>
        <v>51.59005159005159</v>
      </c>
      <c r="T37" s="47">
        <f t="shared" si="10"/>
        <v>188.61</v>
      </c>
      <c r="U37" s="2"/>
    </row>
    <row r="38" spans="1:21" ht="25.5">
      <c r="A38" s="1" t="s">
        <v>48</v>
      </c>
      <c r="B38" s="2">
        <v>236</v>
      </c>
      <c r="C38" s="2">
        <v>260</v>
      </c>
      <c r="D38" s="2">
        <v>207</v>
      </c>
      <c r="E38" s="14">
        <f t="shared" si="11"/>
        <v>703</v>
      </c>
      <c r="F38" s="15">
        <f aca="true" t="shared" si="13" ref="F38:F69">E38*27%</f>
        <v>189.81</v>
      </c>
      <c r="G38" s="14">
        <v>221</v>
      </c>
      <c r="H38" s="14">
        <v>207</v>
      </c>
      <c r="I38" s="14">
        <v>75</v>
      </c>
      <c r="J38" s="16">
        <v>98</v>
      </c>
      <c r="K38" s="17">
        <f aca="true" t="shared" si="14" ref="K38:K69">F38-J38</f>
        <v>91.81</v>
      </c>
      <c r="L38" s="14">
        <f t="shared" si="12"/>
        <v>503</v>
      </c>
      <c r="M38" s="15">
        <f aca="true" t="shared" si="15" ref="M38:M69">L38*27%</f>
        <v>135.81</v>
      </c>
      <c r="N38" s="18">
        <v>68</v>
      </c>
      <c r="O38" s="17">
        <f aca="true" t="shared" si="16" ref="O38:O69">M38-N38</f>
        <v>67.81</v>
      </c>
      <c r="P38" s="15">
        <f aca="true" t="shared" si="17" ref="P38:P69">E38+L38</f>
        <v>1206</v>
      </c>
      <c r="Q38" s="42">
        <f aca="true" t="shared" si="18" ref="Q38:Q69">F38+M38</f>
        <v>325.62</v>
      </c>
      <c r="R38" s="17">
        <f aca="true" t="shared" si="19" ref="R38:R69">J38+N38</f>
        <v>166</v>
      </c>
      <c r="S38" s="17">
        <f aca="true" t="shared" si="20" ref="S38:S69">R38*100/Q38</f>
        <v>50.97966955346723</v>
      </c>
      <c r="T38" s="47">
        <f aca="true" t="shared" si="21" ref="T38:T69">Q38-R38</f>
        <v>159.62</v>
      </c>
      <c r="U38" s="2" t="s">
        <v>72</v>
      </c>
    </row>
    <row r="39" spans="1:21" ht="25.5">
      <c r="A39" s="1" t="s">
        <v>53</v>
      </c>
      <c r="B39" s="2">
        <v>82</v>
      </c>
      <c r="C39" s="2">
        <v>100</v>
      </c>
      <c r="D39" s="2">
        <v>91</v>
      </c>
      <c r="E39" s="14">
        <f t="shared" si="11"/>
        <v>273</v>
      </c>
      <c r="F39" s="15">
        <f t="shared" si="13"/>
        <v>73.71000000000001</v>
      </c>
      <c r="G39" s="14">
        <v>73</v>
      </c>
      <c r="H39" s="14">
        <v>76</v>
      </c>
      <c r="I39" s="14">
        <v>31</v>
      </c>
      <c r="J39" s="16">
        <v>52</v>
      </c>
      <c r="K39" s="17">
        <f t="shared" si="14"/>
        <v>21.710000000000008</v>
      </c>
      <c r="L39" s="14">
        <f t="shared" si="12"/>
        <v>180</v>
      </c>
      <c r="M39" s="15">
        <f t="shared" si="15"/>
        <v>48.6</v>
      </c>
      <c r="N39" s="18">
        <v>8</v>
      </c>
      <c r="O39" s="17">
        <f t="shared" si="16"/>
        <v>40.6</v>
      </c>
      <c r="P39" s="15">
        <f t="shared" si="17"/>
        <v>453</v>
      </c>
      <c r="Q39" s="42">
        <f t="shared" si="18"/>
        <v>122.31</v>
      </c>
      <c r="R39" s="17">
        <f t="shared" si="19"/>
        <v>60</v>
      </c>
      <c r="S39" s="17">
        <f t="shared" si="20"/>
        <v>49.05567819475104</v>
      </c>
      <c r="T39" s="47">
        <f t="shared" si="21"/>
        <v>62.31</v>
      </c>
      <c r="U39" s="2"/>
    </row>
    <row r="40" spans="1:21" ht="25.5">
      <c r="A40" s="1" t="s">
        <v>52</v>
      </c>
      <c r="B40" s="2">
        <v>112</v>
      </c>
      <c r="C40" s="2">
        <v>133</v>
      </c>
      <c r="D40" s="2">
        <v>98</v>
      </c>
      <c r="E40" s="14">
        <f t="shared" si="11"/>
        <v>343</v>
      </c>
      <c r="F40" s="15">
        <f t="shared" si="13"/>
        <v>92.61</v>
      </c>
      <c r="G40" s="14">
        <v>105</v>
      </c>
      <c r="H40" s="14">
        <v>101</v>
      </c>
      <c r="I40" s="14">
        <v>42</v>
      </c>
      <c r="J40" s="16">
        <v>67</v>
      </c>
      <c r="K40" s="17">
        <f t="shared" si="14"/>
        <v>25.61</v>
      </c>
      <c r="L40" s="14">
        <f t="shared" si="12"/>
        <v>248</v>
      </c>
      <c r="M40" s="15">
        <f t="shared" si="15"/>
        <v>66.96000000000001</v>
      </c>
      <c r="N40" s="18">
        <v>9</v>
      </c>
      <c r="O40" s="17">
        <f t="shared" si="16"/>
        <v>57.96000000000001</v>
      </c>
      <c r="P40" s="15">
        <f t="shared" si="17"/>
        <v>591</v>
      </c>
      <c r="Q40" s="42">
        <f t="shared" si="18"/>
        <v>159.57</v>
      </c>
      <c r="R40" s="17">
        <f t="shared" si="19"/>
        <v>76</v>
      </c>
      <c r="S40" s="17">
        <f t="shared" si="20"/>
        <v>47.628000250673686</v>
      </c>
      <c r="T40" s="47">
        <f t="shared" si="21"/>
        <v>83.57</v>
      </c>
      <c r="U40" s="2" t="s">
        <v>72</v>
      </c>
    </row>
    <row r="41" spans="1:21" ht="25.5">
      <c r="A41" s="1" t="s">
        <v>39</v>
      </c>
      <c r="B41" s="2">
        <v>518</v>
      </c>
      <c r="C41" s="2">
        <v>527</v>
      </c>
      <c r="D41" s="2">
        <v>535</v>
      </c>
      <c r="E41" s="14">
        <f t="shared" si="11"/>
        <v>1580</v>
      </c>
      <c r="F41" s="15">
        <f t="shared" si="13"/>
        <v>426.6</v>
      </c>
      <c r="G41" s="14">
        <v>462</v>
      </c>
      <c r="H41" s="14">
        <v>462</v>
      </c>
      <c r="I41" s="14">
        <v>181</v>
      </c>
      <c r="J41" s="16">
        <v>213</v>
      </c>
      <c r="K41" s="17">
        <f t="shared" si="14"/>
        <v>213.60000000000002</v>
      </c>
      <c r="L41" s="14">
        <f t="shared" si="12"/>
        <v>1105</v>
      </c>
      <c r="M41" s="15">
        <f t="shared" si="15"/>
        <v>298.35</v>
      </c>
      <c r="N41" s="18">
        <v>125</v>
      </c>
      <c r="O41" s="17">
        <f t="shared" si="16"/>
        <v>173.35000000000002</v>
      </c>
      <c r="P41" s="15">
        <f t="shared" si="17"/>
        <v>2685</v>
      </c>
      <c r="Q41" s="42">
        <f t="shared" si="18"/>
        <v>724.95</v>
      </c>
      <c r="R41" s="17">
        <f t="shared" si="19"/>
        <v>338</v>
      </c>
      <c r="S41" s="17">
        <f t="shared" si="20"/>
        <v>46.62390509690323</v>
      </c>
      <c r="T41" s="47">
        <f t="shared" si="21"/>
        <v>386.95000000000005</v>
      </c>
      <c r="U41" s="2"/>
    </row>
    <row r="42" spans="1:21" ht="25.5">
      <c r="A42" s="1" t="s">
        <v>66</v>
      </c>
      <c r="B42" s="2">
        <v>169</v>
      </c>
      <c r="C42" s="2">
        <v>188</v>
      </c>
      <c r="D42" s="2">
        <v>164</v>
      </c>
      <c r="E42" s="14">
        <f t="shared" si="11"/>
        <v>521</v>
      </c>
      <c r="F42" s="15">
        <f t="shared" si="13"/>
        <v>140.67000000000002</v>
      </c>
      <c r="G42" s="14">
        <v>170</v>
      </c>
      <c r="H42" s="14">
        <v>161</v>
      </c>
      <c r="I42" s="14">
        <v>70</v>
      </c>
      <c r="J42" s="16">
        <v>75</v>
      </c>
      <c r="K42" s="17">
        <f t="shared" si="14"/>
        <v>65.67000000000002</v>
      </c>
      <c r="L42" s="14">
        <f t="shared" si="12"/>
        <v>401</v>
      </c>
      <c r="M42" s="15">
        <f t="shared" si="15"/>
        <v>108.27000000000001</v>
      </c>
      <c r="N42" s="18">
        <v>32</v>
      </c>
      <c r="O42" s="17">
        <f t="shared" si="16"/>
        <v>76.27000000000001</v>
      </c>
      <c r="P42" s="15">
        <f t="shared" si="17"/>
        <v>922</v>
      </c>
      <c r="Q42" s="42">
        <f t="shared" si="18"/>
        <v>248.94000000000003</v>
      </c>
      <c r="R42" s="17">
        <f t="shared" si="19"/>
        <v>107</v>
      </c>
      <c r="S42" s="17">
        <f t="shared" si="20"/>
        <v>42.98224471760263</v>
      </c>
      <c r="T42" s="47">
        <f t="shared" si="21"/>
        <v>141.94000000000003</v>
      </c>
      <c r="U42" s="2" t="s">
        <v>72</v>
      </c>
    </row>
    <row r="43" spans="1:21" ht="25.5">
      <c r="A43" s="1" t="s">
        <v>21</v>
      </c>
      <c r="B43" s="2">
        <v>251</v>
      </c>
      <c r="C43" s="2">
        <v>285</v>
      </c>
      <c r="D43" s="2">
        <v>250</v>
      </c>
      <c r="E43" s="14">
        <f t="shared" si="11"/>
        <v>786</v>
      </c>
      <c r="F43" s="15">
        <f t="shared" si="13"/>
        <v>212.22000000000003</v>
      </c>
      <c r="G43" s="14">
        <v>211</v>
      </c>
      <c r="H43" s="14">
        <v>201</v>
      </c>
      <c r="I43" s="14">
        <v>96</v>
      </c>
      <c r="J43" s="16">
        <v>97</v>
      </c>
      <c r="K43" s="17">
        <f t="shared" si="14"/>
        <v>115.22000000000003</v>
      </c>
      <c r="L43" s="14">
        <f t="shared" si="12"/>
        <v>508</v>
      </c>
      <c r="M43" s="15">
        <f t="shared" si="15"/>
        <v>137.16</v>
      </c>
      <c r="N43" s="18">
        <v>51</v>
      </c>
      <c r="O43" s="17">
        <f t="shared" si="16"/>
        <v>86.16</v>
      </c>
      <c r="P43" s="15">
        <f t="shared" si="17"/>
        <v>1294</v>
      </c>
      <c r="Q43" s="42">
        <f t="shared" si="18"/>
        <v>349.38</v>
      </c>
      <c r="R43" s="17">
        <f t="shared" si="19"/>
        <v>148</v>
      </c>
      <c r="S43" s="17">
        <f t="shared" si="20"/>
        <v>42.36075333447822</v>
      </c>
      <c r="T43" s="47">
        <f t="shared" si="21"/>
        <v>201.38</v>
      </c>
      <c r="U43" s="2"/>
    </row>
    <row r="44" spans="1:21" ht="25.5">
      <c r="A44" s="1" t="s">
        <v>38</v>
      </c>
      <c r="B44" s="2">
        <v>948</v>
      </c>
      <c r="C44" s="2">
        <v>993</v>
      </c>
      <c r="D44" s="2">
        <v>908</v>
      </c>
      <c r="E44" s="14">
        <f t="shared" si="11"/>
        <v>2849</v>
      </c>
      <c r="F44" s="15">
        <f t="shared" si="13"/>
        <v>769.23</v>
      </c>
      <c r="G44" s="14">
        <v>822</v>
      </c>
      <c r="H44" s="14">
        <v>796</v>
      </c>
      <c r="I44" s="14">
        <v>374</v>
      </c>
      <c r="J44" s="16">
        <v>287</v>
      </c>
      <c r="K44" s="17">
        <f t="shared" si="14"/>
        <v>482.23</v>
      </c>
      <c r="L44" s="14">
        <f t="shared" si="12"/>
        <v>1992</v>
      </c>
      <c r="M44" s="15">
        <f t="shared" si="15"/>
        <v>537.84</v>
      </c>
      <c r="N44" s="18">
        <v>246</v>
      </c>
      <c r="O44" s="17">
        <f t="shared" si="16"/>
        <v>291.84000000000003</v>
      </c>
      <c r="P44" s="15">
        <f t="shared" si="17"/>
        <v>4841</v>
      </c>
      <c r="Q44" s="42">
        <f t="shared" si="18"/>
        <v>1307.0700000000002</v>
      </c>
      <c r="R44" s="17">
        <f t="shared" si="19"/>
        <v>533</v>
      </c>
      <c r="S44" s="17">
        <f t="shared" si="20"/>
        <v>40.778229169057504</v>
      </c>
      <c r="T44" s="47">
        <f t="shared" si="21"/>
        <v>774.0700000000002</v>
      </c>
      <c r="U44" s="2" t="s">
        <v>72</v>
      </c>
    </row>
    <row r="45" spans="1:21" ht="25.5">
      <c r="A45" s="1" t="s">
        <v>43</v>
      </c>
      <c r="B45" s="2">
        <v>296</v>
      </c>
      <c r="C45" s="2">
        <v>283</v>
      </c>
      <c r="D45" s="2">
        <v>288</v>
      </c>
      <c r="E45" s="14">
        <f t="shared" si="11"/>
        <v>867</v>
      </c>
      <c r="F45" s="15">
        <f t="shared" si="13"/>
        <v>234.09</v>
      </c>
      <c r="G45" s="14">
        <v>240</v>
      </c>
      <c r="H45" s="14">
        <v>265</v>
      </c>
      <c r="I45" s="14">
        <v>111</v>
      </c>
      <c r="J45" s="16">
        <v>104</v>
      </c>
      <c r="K45" s="17">
        <f t="shared" si="14"/>
        <v>130.09</v>
      </c>
      <c r="L45" s="14">
        <f t="shared" si="12"/>
        <v>616</v>
      </c>
      <c r="M45" s="15">
        <f t="shared" si="15"/>
        <v>166.32000000000002</v>
      </c>
      <c r="N45" s="18">
        <v>56</v>
      </c>
      <c r="O45" s="17">
        <f t="shared" si="16"/>
        <v>110.32000000000002</v>
      </c>
      <c r="P45" s="15">
        <f t="shared" si="17"/>
        <v>1483</v>
      </c>
      <c r="Q45" s="42">
        <f t="shared" si="18"/>
        <v>400.41</v>
      </c>
      <c r="R45" s="17">
        <f t="shared" si="19"/>
        <v>160</v>
      </c>
      <c r="S45" s="17">
        <f t="shared" si="20"/>
        <v>39.95904198196848</v>
      </c>
      <c r="T45" s="47">
        <f t="shared" si="21"/>
        <v>240.41000000000003</v>
      </c>
      <c r="U45" s="2" t="s">
        <v>72</v>
      </c>
    </row>
    <row r="46" spans="1:21" ht="25.5">
      <c r="A46" s="1" t="s">
        <v>18</v>
      </c>
      <c r="B46" s="2">
        <v>184</v>
      </c>
      <c r="C46" s="2">
        <v>168</v>
      </c>
      <c r="D46" s="2">
        <v>171</v>
      </c>
      <c r="E46" s="14">
        <f t="shared" si="11"/>
        <v>523</v>
      </c>
      <c r="F46" s="15">
        <f t="shared" si="13"/>
        <v>141.21</v>
      </c>
      <c r="G46" s="14">
        <v>141</v>
      </c>
      <c r="H46" s="14">
        <v>154</v>
      </c>
      <c r="I46" s="14">
        <v>27</v>
      </c>
      <c r="J46" s="16">
        <v>66</v>
      </c>
      <c r="K46" s="17">
        <f t="shared" si="14"/>
        <v>75.21000000000001</v>
      </c>
      <c r="L46" s="14">
        <f t="shared" si="12"/>
        <v>322</v>
      </c>
      <c r="M46" s="15">
        <f t="shared" si="15"/>
        <v>86.94000000000001</v>
      </c>
      <c r="N46" s="18">
        <v>25</v>
      </c>
      <c r="O46" s="17">
        <f t="shared" si="16"/>
        <v>61.94000000000001</v>
      </c>
      <c r="P46" s="15">
        <f t="shared" si="17"/>
        <v>845</v>
      </c>
      <c r="Q46" s="42">
        <f t="shared" si="18"/>
        <v>228.15000000000003</v>
      </c>
      <c r="R46" s="17">
        <f t="shared" si="19"/>
        <v>91</v>
      </c>
      <c r="S46" s="17">
        <f t="shared" si="20"/>
        <v>39.88603988603988</v>
      </c>
      <c r="T46" s="47">
        <f t="shared" si="21"/>
        <v>137.15000000000003</v>
      </c>
      <c r="U46" s="2"/>
    </row>
    <row r="47" spans="1:21" ht="25.5">
      <c r="A47" s="1" t="s">
        <v>29</v>
      </c>
      <c r="B47" s="2">
        <v>265</v>
      </c>
      <c r="C47" s="2">
        <v>264</v>
      </c>
      <c r="D47" s="2">
        <v>259</v>
      </c>
      <c r="E47" s="14">
        <f t="shared" si="11"/>
        <v>788</v>
      </c>
      <c r="F47" s="15">
        <f t="shared" si="13"/>
        <v>212.76000000000002</v>
      </c>
      <c r="G47" s="14">
        <v>176</v>
      </c>
      <c r="H47" s="14">
        <v>187</v>
      </c>
      <c r="I47" s="14">
        <v>127</v>
      </c>
      <c r="J47" s="16">
        <v>93</v>
      </c>
      <c r="K47" s="17">
        <f t="shared" si="14"/>
        <v>119.76000000000002</v>
      </c>
      <c r="L47" s="14">
        <f t="shared" si="12"/>
        <v>490</v>
      </c>
      <c r="M47" s="15">
        <f t="shared" si="15"/>
        <v>132.3</v>
      </c>
      <c r="N47" s="18">
        <v>43</v>
      </c>
      <c r="O47" s="17">
        <f t="shared" si="16"/>
        <v>89.30000000000001</v>
      </c>
      <c r="P47" s="15">
        <f t="shared" si="17"/>
        <v>1278</v>
      </c>
      <c r="Q47" s="42">
        <f t="shared" si="18"/>
        <v>345.06000000000006</v>
      </c>
      <c r="R47" s="17">
        <f t="shared" si="19"/>
        <v>136</v>
      </c>
      <c r="S47" s="17">
        <f t="shared" si="20"/>
        <v>39.41343534457775</v>
      </c>
      <c r="T47" s="47">
        <f t="shared" si="21"/>
        <v>209.06000000000006</v>
      </c>
      <c r="U47" s="2" t="s">
        <v>72</v>
      </c>
    </row>
    <row r="48" spans="1:21" ht="25.5">
      <c r="A48" s="1" t="s">
        <v>44</v>
      </c>
      <c r="B48" s="2">
        <v>265</v>
      </c>
      <c r="C48" s="2">
        <v>255</v>
      </c>
      <c r="D48" s="2">
        <v>251</v>
      </c>
      <c r="E48" s="14">
        <f t="shared" si="11"/>
        <v>771</v>
      </c>
      <c r="F48" s="15">
        <f t="shared" si="13"/>
        <v>208.17000000000002</v>
      </c>
      <c r="G48" s="14">
        <v>213</v>
      </c>
      <c r="H48" s="14">
        <v>224</v>
      </c>
      <c r="I48" s="14">
        <v>116</v>
      </c>
      <c r="J48" s="16">
        <v>94</v>
      </c>
      <c r="K48" s="17">
        <f t="shared" si="14"/>
        <v>114.17000000000002</v>
      </c>
      <c r="L48" s="14">
        <f t="shared" si="12"/>
        <v>553</v>
      </c>
      <c r="M48" s="15">
        <f t="shared" si="15"/>
        <v>149.31</v>
      </c>
      <c r="N48" s="18">
        <v>41</v>
      </c>
      <c r="O48" s="17">
        <f t="shared" si="16"/>
        <v>108.31</v>
      </c>
      <c r="P48" s="15">
        <f t="shared" si="17"/>
        <v>1324</v>
      </c>
      <c r="Q48" s="42">
        <f t="shared" si="18"/>
        <v>357.48</v>
      </c>
      <c r="R48" s="17">
        <f t="shared" si="19"/>
        <v>135</v>
      </c>
      <c r="S48" s="17">
        <f t="shared" si="20"/>
        <v>37.764350453172206</v>
      </c>
      <c r="T48" s="47">
        <f t="shared" si="21"/>
        <v>222.48000000000002</v>
      </c>
      <c r="U48" s="2" t="s">
        <v>72</v>
      </c>
    </row>
    <row r="49" spans="1:21" ht="25.5">
      <c r="A49" s="1" t="s">
        <v>60</v>
      </c>
      <c r="B49" s="2">
        <v>262</v>
      </c>
      <c r="C49" s="2">
        <v>267</v>
      </c>
      <c r="D49" s="2">
        <v>245</v>
      </c>
      <c r="E49" s="14">
        <f t="shared" si="11"/>
        <v>774</v>
      </c>
      <c r="F49" s="15">
        <f t="shared" si="13"/>
        <v>208.98000000000002</v>
      </c>
      <c r="G49" s="14">
        <v>232</v>
      </c>
      <c r="H49" s="14">
        <v>227</v>
      </c>
      <c r="I49" s="14">
        <v>119</v>
      </c>
      <c r="J49" s="16">
        <v>77</v>
      </c>
      <c r="K49" s="17">
        <f t="shared" si="14"/>
        <v>131.98000000000002</v>
      </c>
      <c r="L49" s="14">
        <f t="shared" si="12"/>
        <v>578</v>
      </c>
      <c r="M49" s="15">
        <f t="shared" si="15"/>
        <v>156.06</v>
      </c>
      <c r="N49" s="18">
        <v>56</v>
      </c>
      <c r="O49" s="17">
        <f t="shared" si="16"/>
        <v>100.06</v>
      </c>
      <c r="P49" s="15">
        <f t="shared" si="17"/>
        <v>1352</v>
      </c>
      <c r="Q49" s="42">
        <f t="shared" si="18"/>
        <v>365.04</v>
      </c>
      <c r="R49" s="17">
        <f t="shared" si="19"/>
        <v>133</v>
      </c>
      <c r="S49" s="17">
        <f t="shared" si="20"/>
        <v>36.434363357440276</v>
      </c>
      <c r="T49" s="47">
        <f t="shared" si="21"/>
        <v>232.04000000000002</v>
      </c>
      <c r="U49" s="2"/>
    </row>
    <row r="50" spans="1:21" ht="25.5">
      <c r="A50" s="1" t="s">
        <v>25</v>
      </c>
      <c r="B50" s="2">
        <v>182</v>
      </c>
      <c r="C50" s="2">
        <v>181</v>
      </c>
      <c r="D50" s="2">
        <v>171</v>
      </c>
      <c r="E50" s="14">
        <f t="shared" si="11"/>
        <v>534</v>
      </c>
      <c r="F50" s="15">
        <f t="shared" si="13"/>
        <v>144.18</v>
      </c>
      <c r="G50" s="14">
        <v>147</v>
      </c>
      <c r="H50" s="14">
        <v>159</v>
      </c>
      <c r="I50" s="14">
        <v>52</v>
      </c>
      <c r="J50" s="16">
        <v>58</v>
      </c>
      <c r="K50" s="17">
        <f t="shared" si="14"/>
        <v>86.18</v>
      </c>
      <c r="L50" s="14">
        <f t="shared" si="12"/>
        <v>358</v>
      </c>
      <c r="M50" s="15">
        <f t="shared" si="15"/>
        <v>96.66000000000001</v>
      </c>
      <c r="N50" s="18">
        <v>27</v>
      </c>
      <c r="O50" s="17">
        <f t="shared" si="16"/>
        <v>69.66000000000001</v>
      </c>
      <c r="P50" s="15">
        <f t="shared" si="17"/>
        <v>892</v>
      </c>
      <c r="Q50" s="42">
        <f t="shared" si="18"/>
        <v>240.84000000000003</v>
      </c>
      <c r="R50" s="17">
        <f t="shared" si="19"/>
        <v>85</v>
      </c>
      <c r="S50" s="17">
        <f t="shared" si="20"/>
        <v>35.29314067430659</v>
      </c>
      <c r="T50" s="47">
        <f t="shared" si="21"/>
        <v>155.84000000000003</v>
      </c>
      <c r="U50" s="2"/>
    </row>
    <row r="51" spans="1:21" ht="38.25">
      <c r="A51" s="1" t="s">
        <v>64</v>
      </c>
      <c r="B51" s="2">
        <v>129</v>
      </c>
      <c r="C51" s="2">
        <v>134</v>
      </c>
      <c r="D51" s="2">
        <v>117</v>
      </c>
      <c r="E51" s="14">
        <f t="shared" si="11"/>
        <v>380</v>
      </c>
      <c r="F51" s="15">
        <f t="shared" si="13"/>
        <v>102.60000000000001</v>
      </c>
      <c r="G51" s="14">
        <v>99</v>
      </c>
      <c r="H51" s="14">
        <v>127</v>
      </c>
      <c r="I51" s="14">
        <v>49</v>
      </c>
      <c r="J51" s="16">
        <v>36</v>
      </c>
      <c r="K51" s="17">
        <f t="shared" si="14"/>
        <v>66.60000000000001</v>
      </c>
      <c r="L51" s="14">
        <f t="shared" si="12"/>
        <v>275</v>
      </c>
      <c r="M51" s="15">
        <f t="shared" si="15"/>
        <v>74.25</v>
      </c>
      <c r="N51" s="18">
        <v>26</v>
      </c>
      <c r="O51" s="17">
        <f t="shared" si="16"/>
        <v>48.25</v>
      </c>
      <c r="P51" s="15">
        <f t="shared" si="17"/>
        <v>655</v>
      </c>
      <c r="Q51" s="42">
        <f t="shared" si="18"/>
        <v>176.85000000000002</v>
      </c>
      <c r="R51" s="17">
        <f t="shared" si="19"/>
        <v>62</v>
      </c>
      <c r="S51" s="17">
        <f t="shared" si="20"/>
        <v>35.057958722080855</v>
      </c>
      <c r="T51" s="47">
        <f t="shared" si="21"/>
        <v>114.85000000000002</v>
      </c>
      <c r="U51" s="2"/>
    </row>
    <row r="52" spans="1:21" ht="15">
      <c r="A52" s="1" t="s">
        <v>5</v>
      </c>
      <c r="B52" s="2">
        <v>8462</v>
      </c>
      <c r="C52" s="2">
        <v>8064</v>
      </c>
      <c r="D52" s="2">
        <v>7392</v>
      </c>
      <c r="E52" s="14">
        <f t="shared" si="11"/>
        <v>23918</v>
      </c>
      <c r="F52" s="15">
        <f t="shared" si="13"/>
        <v>6457.860000000001</v>
      </c>
      <c r="G52" s="14">
        <v>6873</v>
      </c>
      <c r="H52" s="14">
        <v>6992</v>
      </c>
      <c r="I52" s="14">
        <v>4329</v>
      </c>
      <c r="J52" s="16">
        <v>2084</v>
      </c>
      <c r="K52" s="17">
        <f t="shared" si="14"/>
        <v>4373.860000000001</v>
      </c>
      <c r="L52" s="14">
        <f t="shared" si="12"/>
        <v>18194</v>
      </c>
      <c r="M52" s="15">
        <f t="shared" si="15"/>
        <v>4912.38</v>
      </c>
      <c r="N52" s="18">
        <v>1785</v>
      </c>
      <c r="O52" s="17">
        <f t="shared" si="16"/>
        <v>3127.38</v>
      </c>
      <c r="P52" s="15">
        <f t="shared" si="17"/>
        <v>42112</v>
      </c>
      <c r="Q52" s="42">
        <f t="shared" si="18"/>
        <v>11370.240000000002</v>
      </c>
      <c r="R52" s="17">
        <f t="shared" si="19"/>
        <v>3869</v>
      </c>
      <c r="S52" s="17">
        <f t="shared" si="20"/>
        <v>34.02742598221321</v>
      </c>
      <c r="T52" s="47">
        <f t="shared" si="21"/>
        <v>7501.240000000002</v>
      </c>
      <c r="U52" s="2"/>
    </row>
    <row r="53" spans="1:21" ht="25.5">
      <c r="A53" s="1" t="s">
        <v>20</v>
      </c>
      <c r="B53" s="2">
        <v>253</v>
      </c>
      <c r="C53" s="2">
        <v>265</v>
      </c>
      <c r="D53" s="2">
        <v>230</v>
      </c>
      <c r="E53" s="14">
        <f t="shared" si="11"/>
        <v>748</v>
      </c>
      <c r="F53" s="15">
        <f t="shared" si="13"/>
        <v>201.96</v>
      </c>
      <c r="G53" s="14">
        <v>186</v>
      </c>
      <c r="H53" s="14">
        <v>201</v>
      </c>
      <c r="I53" s="14">
        <v>71</v>
      </c>
      <c r="J53" s="16">
        <v>91</v>
      </c>
      <c r="K53" s="17">
        <f t="shared" si="14"/>
        <v>110.96000000000001</v>
      </c>
      <c r="L53" s="14">
        <f t="shared" si="12"/>
        <v>458</v>
      </c>
      <c r="M53" s="15">
        <f t="shared" si="15"/>
        <v>123.66000000000001</v>
      </c>
      <c r="N53" s="18">
        <v>18</v>
      </c>
      <c r="O53" s="17">
        <f t="shared" si="16"/>
        <v>105.66000000000001</v>
      </c>
      <c r="P53" s="15">
        <f t="shared" si="17"/>
        <v>1206</v>
      </c>
      <c r="Q53" s="42">
        <f t="shared" si="18"/>
        <v>325.62</v>
      </c>
      <c r="R53" s="17">
        <f t="shared" si="19"/>
        <v>109</v>
      </c>
      <c r="S53" s="17">
        <f t="shared" si="20"/>
        <v>33.474602297156196</v>
      </c>
      <c r="T53" s="47">
        <f t="shared" si="21"/>
        <v>216.62</v>
      </c>
      <c r="U53" s="2" t="s">
        <v>72</v>
      </c>
    </row>
    <row r="54" spans="1:21" ht="15">
      <c r="A54" s="1" t="s">
        <v>17</v>
      </c>
      <c r="B54" s="2">
        <v>571</v>
      </c>
      <c r="C54" s="2">
        <v>608</v>
      </c>
      <c r="D54" s="2">
        <v>547</v>
      </c>
      <c r="E54" s="14">
        <f t="shared" si="11"/>
        <v>1726</v>
      </c>
      <c r="F54" s="15">
        <f t="shared" si="13"/>
        <v>466.02000000000004</v>
      </c>
      <c r="G54" s="14">
        <v>482</v>
      </c>
      <c r="H54" s="14">
        <v>470</v>
      </c>
      <c r="I54" s="14">
        <v>206</v>
      </c>
      <c r="J54" s="16">
        <v>125</v>
      </c>
      <c r="K54" s="17">
        <f t="shared" si="14"/>
        <v>341.02000000000004</v>
      </c>
      <c r="L54" s="14">
        <f t="shared" si="12"/>
        <v>1158</v>
      </c>
      <c r="M54" s="15">
        <f t="shared" si="15"/>
        <v>312.66</v>
      </c>
      <c r="N54" s="18">
        <v>134</v>
      </c>
      <c r="O54" s="17">
        <f t="shared" si="16"/>
        <v>178.66000000000003</v>
      </c>
      <c r="P54" s="15">
        <f t="shared" si="17"/>
        <v>2884</v>
      </c>
      <c r="Q54" s="42">
        <f t="shared" si="18"/>
        <v>778.6800000000001</v>
      </c>
      <c r="R54" s="17">
        <f t="shared" si="19"/>
        <v>259</v>
      </c>
      <c r="S54" s="17">
        <f t="shared" si="20"/>
        <v>33.26141675656238</v>
      </c>
      <c r="T54" s="47">
        <f t="shared" si="21"/>
        <v>519.6800000000001</v>
      </c>
      <c r="U54" s="2"/>
    </row>
    <row r="55" spans="1:21" ht="38.25">
      <c r="A55" s="1" t="s">
        <v>63</v>
      </c>
      <c r="B55" s="2">
        <v>158</v>
      </c>
      <c r="C55" s="2">
        <v>152</v>
      </c>
      <c r="D55" s="2">
        <v>116</v>
      </c>
      <c r="E55" s="14">
        <f t="shared" si="11"/>
        <v>426</v>
      </c>
      <c r="F55" s="15">
        <f t="shared" si="13"/>
        <v>115.02000000000001</v>
      </c>
      <c r="G55" s="14">
        <v>123</v>
      </c>
      <c r="H55" s="14">
        <v>124</v>
      </c>
      <c r="I55" s="14">
        <v>57</v>
      </c>
      <c r="J55" s="16">
        <v>24</v>
      </c>
      <c r="K55" s="17">
        <f t="shared" si="14"/>
        <v>91.02000000000001</v>
      </c>
      <c r="L55" s="14">
        <f t="shared" si="12"/>
        <v>304</v>
      </c>
      <c r="M55" s="15">
        <f t="shared" si="15"/>
        <v>82.08000000000001</v>
      </c>
      <c r="N55" s="18">
        <v>40</v>
      </c>
      <c r="O55" s="17">
        <f t="shared" si="16"/>
        <v>42.08000000000001</v>
      </c>
      <c r="P55" s="15">
        <f t="shared" si="17"/>
        <v>730</v>
      </c>
      <c r="Q55" s="42">
        <f t="shared" si="18"/>
        <v>197.10000000000002</v>
      </c>
      <c r="R55" s="17">
        <f t="shared" si="19"/>
        <v>64</v>
      </c>
      <c r="S55" s="17">
        <f t="shared" si="20"/>
        <v>32.470826991374935</v>
      </c>
      <c r="T55" s="47">
        <f t="shared" si="21"/>
        <v>133.10000000000002</v>
      </c>
      <c r="U55" s="2"/>
    </row>
    <row r="56" spans="1:21" ht="25.5">
      <c r="A56" s="1" t="s">
        <v>47</v>
      </c>
      <c r="B56" s="2">
        <v>1415</v>
      </c>
      <c r="C56" s="2">
        <v>1408</v>
      </c>
      <c r="D56" s="2">
        <v>1289</v>
      </c>
      <c r="E56" s="14">
        <f t="shared" si="11"/>
        <v>4112</v>
      </c>
      <c r="F56" s="15">
        <f t="shared" si="13"/>
        <v>1110.24</v>
      </c>
      <c r="G56" s="14">
        <v>1145</v>
      </c>
      <c r="H56" s="14">
        <v>1174</v>
      </c>
      <c r="I56" s="14">
        <v>698</v>
      </c>
      <c r="J56" s="16">
        <v>447</v>
      </c>
      <c r="K56" s="17">
        <f t="shared" si="14"/>
        <v>663.24</v>
      </c>
      <c r="L56" s="14">
        <f t="shared" si="12"/>
        <v>3017</v>
      </c>
      <c r="M56" s="15">
        <f t="shared" si="15"/>
        <v>814.59</v>
      </c>
      <c r="N56" s="18">
        <v>177</v>
      </c>
      <c r="O56" s="17">
        <f t="shared" si="16"/>
        <v>637.59</v>
      </c>
      <c r="P56" s="15">
        <f t="shared" si="17"/>
        <v>7129</v>
      </c>
      <c r="Q56" s="42">
        <f t="shared" si="18"/>
        <v>1924.83</v>
      </c>
      <c r="R56" s="17">
        <f t="shared" si="19"/>
        <v>624</v>
      </c>
      <c r="S56" s="17">
        <f t="shared" si="20"/>
        <v>32.41844734340176</v>
      </c>
      <c r="T56" s="47">
        <f t="shared" si="21"/>
        <v>1300.83</v>
      </c>
      <c r="U56" s="2"/>
    </row>
    <row r="57" spans="1:21" ht="25.5">
      <c r="A57" s="1" t="s">
        <v>12</v>
      </c>
      <c r="B57" s="2">
        <v>243</v>
      </c>
      <c r="C57" s="2">
        <v>257</v>
      </c>
      <c r="D57" s="2">
        <v>224</v>
      </c>
      <c r="E57" s="14">
        <f t="shared" si="11"/>
        <v>724</v>
      </c>
      <c r="F57" s="15">
        <f t="shared" si="13"/>
        <v>195.48000000000002</v>
      </c>
      <c r="G57" s="14">
        <v>181</v>
      </c>
      <c r="H57" s="14">
        <v>187</v>
      </c>
      <c r="I57" s="14">
        <v>86</v>
      </c>
      <c r="J57" s="16">
        <v>75</v>
      </c>
      <c r="K57" s="17">
        <f t="shared" si="14"/>
        <v>120.48000000000002</v>
      </c>
      <c r="L57" s="14">
        <f t="shared" si="12"/>
        <v>454</v>
      </c>
      <c r="M57" s="15">
        <f t="shared" si="15"/>
        <v>122.58000000000001</v>
      </c>
      <c r="N57" s="18">
        <v>28</v>
      </c>
      <c r="O57" s="17">
        <f t="shared" si="16"/>
        <v>94.58000000000001</v>
      </c>
      <c r="P57" s="15">
        <f t="shared" si="17"/>
        <v>1178</v>
      </c>
      <c r="Q57" s="42">
        <f t="shared" si="18"/>
        <v>318.06000000000006</v>
      </c>
      <c r="R57" s="17">
        <f t="shared" si="19"/>
        <v>103</v>
      </c>
      <c r="S57" s="17">
        <f t="shared" si="20"/>
        <v>32.38382695088976</v>
      </c>
      <c r="T57" s="47">
        <f t="shared" si="21"/>
        <v>215.06000000000006</v>
      </c>
      <c r="U57" s="2"/>
    </row>
    <row r="58" spans="1:21" ht="38.25">
      <c r="A58" s="1" t="s">
        <v>68</v>
      </c>
      <c r="B58" s="2">
        <v>159</v>
      </c>
      <c r="C58" s="2">
        <v>162</v>
      </c>
      <c r="D58" s="2">
        <v>112</v>
      </c>
      <c r="E58" s="14">
        <f t="shared" si="11"/>
        <v>433</v>
      </c>
      <c r="F58" s="15">
        <f t="shared" si="13"/>
        <v>116.91000000000001</v>
      </c>
      <c r="G58" s="14">
        <v>122</v>
      </c>
      <c r="H58" s="14">
        <v>128</v>
      </c>
      <c r="I58" s="14">
        <v>73</v>
      </c>
      <c r="J58" s="16">
        <v>40</v>
      </c>
      <c r="K58" s="17">
        <f t="shared" si="14"/>
        <v>76.91000000000001</v>
      </c>
      <c r="L58" s="14">
        <f t="shared" si="12"/>
        <v>323</v>
      </c>
      <c r="M58" s="15">
        <f t="shared" si="15"/>
        <v>87.21000000000001</v>
      </c>
      <c r="N58" s="18">
        <v>24</v>
      </c>
      <c r="O58" s="17">
        <f t="shared" si="16"/>
        <v>63.21000000000001</v>
      </c>
      <c r="P58" s="15">
        <f t="shared" si="17"/>
        <v>756</v>
      </c>
      <c r="Q58" s="42">
        <f t="shared" si="18"/>
        <v>204.12</v>
      </c>
      <c r="R58" s="17">
        <f t="shared" si="19"/>
        <v>64</v>
      </c>
      <c r="S58" s="17">
        <f t="shared" si="20"/>
        <v>31.3541054281795</v>
      </c>
      <c r="T58" s="47">
        <f t="shared" si="21"/>
        <v>140.12</v>
      </c>
      <c r="U58" s="2" t="s">
        <v>72</v>
      </c>
    </row>
    <row r="59" spans="1:21" ht="25.5">
      <c r="A59" s="1" t="s">
        <v>30</v>
      </c>
      <c r="B59" s="2">
        <v>110</v>
      </c>
      <c r="C59" s="2">
        <v>97</v>
      </c>
      <c r="D59" s="2">
        <v>119</v>
      </c>
      <c r="E59" s="14">
        <f t="shared" si="11"/>
        <v>326</v>
      </c>
      <c r="F59" s="15">
        <f t="shared" si="13"/>
        <v>88.02000000000001</v>
      </c>
      <c r="G59" s="14">
        <v>98</v>
      </c>
      <c r="H59" s="14">
        <v>107</v>
      </c>
      <c r="I59" s="14">
        <v>48</v>
      </c>
      <c r="J59" s="16">
        <v>44</v>
      </c>
      <c r="K59" s="17">
        <f t="shared" si="14"/>
        <v>44.02000000000001</v>
      </c>
      <c r="L59" s="14">
        <f t="shared" si="12"/>
        <v>253</v>
      </c>
      <c r="M59" s="15">
        <f t="shared" si="15"/>
        <v>68.31</v>
      </c>
      <c r="N59" s="18">
        <v>4</v>
      </c>
      <c r="O59" s="17">
        <f t="shared" si="16"/>
        <v>64.31</v>
      </c>
      <c r="P59" s="15">
        <f t="shared" si="17"/>
        <v>579</v>
      </c>
      <c r="Q59" s="42">
        <f t="shared" si="18"/>
        <v>156.33</v>
      </c>
      <c r="R59" s="17">
        <f t="shared" si="19"/>
        <v>48</v>
      </c>
      <c r="S59" s="17">
        <f t="shared" si="20"/>
        <v>30.704279408942618</v>
      </c>
      <c r="T59" s="47">
        <f t="shared" si="21"/>
        <v>108.33000000000001</v>
      </c>
      <c r="U59" s="2" t="s">
        <v>72</v>
      </c>
    </row>
    <row r="60" spans="1:21" ht="25.5">
      <c r="A60" s="1" t="s">
        <v>13</v>
      </c>
      <c r="B60" s="2">
        <v>154</v>
      </c>
      <c r="C60" s="2">
        <v>137</v>
      </c>
      <c r="D60" s="2">
        <v>144</v>
      </c>
      <c r="E60" s="14">
        <f t="shared" si="11"/>
        <v>435</v>
      </c>
      <c r="F60" s="15">
        <f t="shared" si="13"/>
        <v>117.45</v>
      </c>
      <c r="G60" s="14">
        <v>134</v>
      </c>
      <c r="H60" s="14">
        <v>115</v>
      </c>
      <c r="I60" s="14">
        <v>29</v>
      </c>
      <c r="J60" s="16">
        <v>25</v>
      </c>
      <c r="K60" s="17">
        <f t="shared" si="14"/>
        <v>92.45</v>
      </c>
      <c r="L60" s="14">
        <f t="shared" si="12"/>
        <v>278</v>
      </c>
      <c r="M60" s="15">
        <f t="shared" si="15"/>
        <v>75.06</v>
      </c>
      <c r="N60" s="18">
        <v>34</v>
      </c>
      <c r="O60" s="17">
        <f t="shared" si="16"/>
        <v>41.06</v>
      </c>
      <c r="P60" s="15">
        <f t="shared" si="17"/>
        <v>713</v>
      </c>
      <c r="Q60" s="42">
        <f t="shared" si="18"/>
        <v>192.51</v>
      </c>
      <c r="R60" s="17">
        <f t="shared" si="19"/>
        <v>59</v>
      </c>
      <c r="S60" s="17">
        <f t="shared" si="20"/>
        <v>30.647758557996987</v>
      </c>
      <c r="T60" s="47">
        <f t="shared" si="21"/>
        <v>133.51</v>
      </c>
      <c r="U60" s="2" t="s">
        <v>72</v>
      </c>
    </row>
    <row r="61" spans="1:21" ht="25.5">
      <c r="A61" s="1" t="s">
        <v>61</v>
      </c>
      <c r="B61" s="2">
        <v>166</v>
      </c>
      <c r="C61" s="2">
        <v>144</v>
      </c>
      <c r="D61" s="2">
        <v>131</v>
      </c>
      <c r="E61" s="14">
        <f t="shared" si="11"/>
        <v>441</v>
      </c>
      <c r="F61" s="15">
        <f t="shared" si="13"/>
        <v>119.07000000000001</v>
      </c>
      <c r="G61" s="14">
        <v>124</v>
      </c>
      <c r="H61" s="14">
        <v>135</v>
      </c>
      <c r="I61" s="14">
        <v>59</v>
      </c>
      <c r="J61" s="16">
        <v>44</v>
      </c>
      <c r="K61" s="17">
        <f t="shared" si="14"/>
        <v>75.07000000000001</v>
      </c>
      <c r="L61" s="14">
        <f t="shared" si="12"/>
        <v>318</v>
      </c>
      <c r="M61" s="15">
        <f t="shared" si="15"/>
        <v>85.86</v>
      </c>
      <c r="N61" s="18">
        <v>18</v>
      </c>
      <c r="O61" s="17">
        <f t="shared" si="16"/>
        <v>67.86</v>
      </c>
      <c r="P61" s="15">
        <f t="shared" si="17"/>
        <v>759</v>
      </c>
      <c r="Q61" s="42">
        <f t="shared" si="18"/>
        <v>204.93</v>
      </c>
      <c r="R61" s="17">
        <f t="shared" si="19"/>
        <v>62</v>
      </c>
      <c r="S61" s="17">
        <f t="shared" si="20"/>
        <v>30.254233152783875</v>
      </c>
      <c r="T61" s="47">
        <f t="shared" si="21"/>
        <v>142.93</v>
      </c>
      <c r="U61" s="2" t="s">
        <v>72</v>
      </c>
    </row>
    <row r="62" spans="1:21" ht="25.5">
      <c r="A62" s="1" t="s">
        <v>6</v>
      </c>
      <c r="B62" s="2">
        <v>223</v>
      </c>
      <c r="C62" s="2">
        <v>223</v>
      </c>
      <c r="D62" s="2">
        <v>186</v>
      </c>
      <c r="E62" s="14">
        <f t="shared" si="11"/>
        <v>632</v>
      </c>
      <c r="F62" s="15">
        <f t="shared" si="13"/>
        <v>170.64000000000001</v>
      </c>
      <c r="G62" s="14">
        <v>185</v>
      </c>
      <c r="H62" s="14">
        <v>178</v>
      </c>
      <c r="I62" s="14">
        <v>81</v>
      </c>
      <c r="J62" s="16">
        <v>55</v>
      </c>
      <c r="K62" s="17">
        <f t="shared" si="14"/>
        <v>115.64000000000001</v>
      </c>
      <c r="L62" s="14">
        <f t="shared" si="12"/>
        <v>444</v>
      </c>
      <c r="M62" s="15">
        <f t="shared" si="15"/>
        <v>119.88000000000001</v>
      </c>
      <c r="N62" s="18">
        <v>31</v>
      </c>
      <c r="O62" s="17">
        <f t="shared" si="16"/>
        <v>88.88000000000001</v>
      </c>
      <c r="P62" s="15">
        <f t="shared" si="17"/>
        <v>1076</v>
      </c>
      <c r="Q62" s="42">
        <f t="shared" si="18"/>
        <v>290.52000000000004</v>
      </c>
      <c r="R62" s="17">
        <f t="shared" si="19"/>
        <v>86</v>
      </c>
      <c r="S62" s="17">
        <f t="shared" si="20"/>
        <v>29.602092799118818</v>
      </c>
      <c r="T62" s="47">
        <f t="shared" si="21"/>
        <v>204.52000000000004</v>
      </c>
      <c r="U62" s="2"/>
    </row>
    <row r="63" spans="1:21" ht="25.5">
      <c r="A63" s="1" t="s">
        <v>50</v>
      </c>
      <c r="B63" s="2">
        <v>317</v>
      </c>
      <c r="C63" s="2">
        <v>304</v>
      </c>
      <c r="D63" s="2">
        <v>279</v>
      </c>
      <c r="E63" s="14">
        <f t="shared" si="11"/>
        <v>900</v>
      </c>
      <c r="F63" s="15">
        <f t="shared" si="13"/>
        <v>243.00000000000003</v>
      </c>
      <c r="G63" s="14">
        <v>245</v>
      </c>
      <c r="H63" s="14">
        <v>271</v>
      </c>
      <c r="I63" s="14">
        <v>116</v>
      </c>
      <c r="J63" s="16">
        <v>61</v>
      </c>
      <c r="K63" s="17">
        <f t="shared" si="14"/>
        <v>182.00000000000003</v>
      </c>
      <c r="L63" s="14">
        <f t="shared" si="12"/>
        <v>632</v>
      </c>
      <c r="M63" s="15">
        <f t="shared" si="15"/>
        <v>170.64000000000001</v>
      </c>
      <c r="N63" s="18">
        <v>41</v>
      </c>
      <c r="O63" s="17">
        <f t="shared" si="16"/>
        <v>129.64000000000001</v>
      </c>
      <c r="P63" s="15">
        <f t="shared" si="17"/>
        <v>1532</v>
      </c>
      <c r="Q63" s="42">
        <f t="shared" si="18"/>
        <v>413.64000000000004</v>
      </c>
      <c r="R63" s="17">
        <f t="shared" si="19"/>
        <v>102</v>
      </c>
      <c r="S63" s="17">
        <f t="shared" si="20"/>
        <v>24.659123875834055</v>
      </c>
      <c r="T63" s="47">
        <f t="shared" si="21"/>
        <v>311.64000000000004</v>
      </c>
      <c r="U63" s="2"/>
    </row>
    <row r="64" spans="1:21" ht="25.5">
      <c r="A64" s="1" t="s">
        <v>33</v>
      </c>
      <c r="B64" s="2">
        <v>235</v>
      </c>
      <c r="C64" s="2">
        <v>249</v>
      </c>
      <c r="D64" s="2">
        <v>241</v>
      </c>
      <c r="E64" s="14">
        <f t="shared" si="11"/>
        <v>725</v>
      </c>
      <c r="F64" s="15">
        <f t="shared" si="13"/>
        <v>195.75</v>
      </c>
      <c r="G64" s="14">
        <v>200</v>
      </c>
      <c r="H64" s="14">
        <v>191</v>
      </c>
      <c r="I64" s="14">
        <v>105</v>
      </c>
      <c r="J64" s="16">
        <v>55</v>
      </c>
      <c r="K64" s="17">
        <f t="shared" si="14"/>
        <v>140.75</v>
      </c>
      <c r="L64" s="14">
        <f t="shared" si="12"/>
        <v>496</v>
      </c>
      <c r="M64" s="15">
        <f t="shared" si="15"/>
        <v>133.92000000000002</v>
      </c>
      <c r="N64" s="18">
        <v>23</v>
      </c>
      <c r="O64" s="17">
        <f t="shared" si="16"/>
        <v>110.92000000000002</v>
      </c>
      <c r="P64" s="15">
        <f t="shared" si="17"/>
        <v>1221</v>
      </c>
      <c r="Q64" s="42">
        <f t="shared" si="18"/>
        <v>329.67</v>
      </c>
      <c r="R64" s="17">
        <f t="shared" si="19"/>
        <v>78</v>
      </c>
      <c r="S64" s="17">
        <f t="shared" si="20"/>
        <v>23.660023660023658</v>
      </c>
      <c r="T64" s="47">
        <f t="shared" si="21"/>
        <v>251.67000000000002</v>
      </c>
      <c r="U64" s="2"/>
    </row>
    <row r="65" spans="1:21" ht="25.5">
      <c r="A65" s="1" t="s">
        <v>65</v>
      </c>
      <c r="B65" s="2">
        <v>201</v>
      </c>
      <c r="C65" s="2">
        <v>181</v>
      </c>
      <c r="D65" s="2">
        <v>185</v>
      </c>
      <c r="E65" s="14">
        <f t="shared" si="11"/>
        <v>567</v>
      </c>
      <c r="F65" s="15">
        <f t="shared" si="13"/>
        <v>153.09</v>
      </c>
      <c r="G65" s="14">
        <v>173</v>
      </c>
      <c r="H65" s="14">
        <v>147</v>
      </c>
      <c r="I65" s="14">
        <v>67</v>
      </c>
      <c r="J65" s="16">
        <v>42</v>
      </c>
      <c r="K65" s="17">
        <f t="shared" si="14"/>
        <v>111.09</v>
      </c>
      <c r="L65" s="14">
        <f t="shared" si="12"/>
        <v>387</v>
      </c>
      <c r="M65" s="15">
        <f t="shared" si="15"/>
        <v>104.49000000000001</v>
      </c>
      <c r="N65" s="18">
        <v>9</v>
      </c>
      <c r="O65" s="17">
        <f t="shared" si="16"/>
        <v>95.49000000000001</v>
      </c>
      <c r="P65" s="15">
        <f t="shared" si="17"/>
        <v>954</v>
      </c>
      <c r="Q65" s="42">
        <f t="shared" si="18"/>
        <v>257.58000000000004</v>
      </c>
      <c r="R65" s="17">
        <f t="shared" si="19"/>
        <v>51</v>
      </c>
      <c r="S65" s="17">
        <f t="shared" si="20"/>
        <v>19.7996738877242</v>
      </c>
      <c r="T65" s="47">
        <f t="shared" si="21"/>
        <v>206.58000000000004</v>
      </c>
      <c r="U65" s="2"/>
    </row>
    <row r="66" spans="1:21" ht="25.5">
      <c r="A66" s="1" t="s">
        <v>57</v>
      </c>
      <c r="B66" s="2">
        <v>92</v>
      </c>
      <c r="C66" s="2">
        <v>89</v>
      </c>
      <c r="D66" s="2">
        <v>76</v>
      </c>
      <c r="E66" s="14">
        <f t="shared" si="11"/>
        <v>257</v>
      </c>
      <c r="F66" s="15">
        <f t="shared" si="13"/>
        <v>69.39</v>
      </c>
      <c r="G66" s="14">
        <v>90</v>
      </c>
      <c r="H66" s="14">
        <v>72</v>
      </c>
      <c r="I66" s="14">
        <v>25</v>
      </c>
      <c r="J66" s="16">
        <v>22</v>
      </c>
      <c r="K66" s="17">
        <f t="shared" si="14"/>
        <v>47.39</v>
      </c>
      <c r="L66" s="14">
        <f t="shared" si="12"/>
        <v>187</v>
      </c>
      <c r="M66" s="15">
        <f t="shared" si="15"/>
        <v>50.49</v>
      </c>
      <c r="N66" s="18">
        <v>0</v>
      </c>
      <c r="O66" s="17">
        <f t="shared" si="16"/>
        <v>50.49</v>
      </c>
      <c r="P66" s="15">
        <f t="shared" si="17"/>
        <v>444</v>
      </c>
      <c r="Q66" s="42">
        <f t="shared" si="18"/>
        <v>119.88</v>
      </c>
      <c r="R66" s="17">
        <f t="shared" si="19"/>
        <v>22</v>
      </c>
      <c r="S66" s="17">
        <f t="shared" si="20"/>
        <v>18.351685018351684</v>
      </c>
      <c r="T66" s="47">
        <f t="shared" si="21"/>
        <v>97.88</v>
      </c>
      <c r="U66" s="2" t="s">
        <v>72</v>
      </c>
    </row>
    <row r="67" spans="1:21" ht="25.5">
      <c r="A67" s="1" t="s">
        <v>22</v>
      </c>
      <c r="B67" s="2">
        <v>190</v>
      </c>
      <c r="C67" s="2">
        <v>176</v>
      </c>
      <c r="D67" s="2">
        <v>148</v>
      </c>
      <c r="E67" s="14">
        <f t="shared" si="11"/>
        <v>514</v>
      </c>
      <c r="F67" s="15">
        <f t="shared" si="13"/>
        <v>138.78</v>
      </c>
      <c r="G67" s="14">
        <v>148</v>
      </c>
      <c r="H67" s="14">
        <v>148</v>
      </c>
      <c r="I67" s="14">
        <v>73</v>
      </c>
      <c r="J67" s="16">
        <v>25</v>
      </c>
      <c r="K67" s="17">
        <f t="shared" si="14"/>
        <v>113.78</v>
      </c>
      <c r="L67" s="14">
        <f t="shared" si="12"/>
        <v>369</v>
      </c>
      <c r="M67" s="15">
        <f t="shared" si="15"/>
        <v>99.63000000000001</v>
      </c>
      <c r="N67" s="18">
        <v>13</v>
      </c>
      <c r="O67" s="17">
        <f t="shared" si="16"/>
        <v>86.63000000000001</v>
      </c>
      <c r="P67" s="15">
        <f t="shared" si="17"/>
        <v>883</v>
      </c>
      <c r="Q67" s="42">
        <f t="shared" si="18"/>
        <v>238.41000000000003</v>
      </c>
      <c r="R67" s="17">
        <f t="shared" si="19"/>
        <v>38</v>
      </c>
      <c r="S67" s="17">
        <f t="shared" si="20"/>
        <v>15.938928736210729</v>
      </c>
      <c r="T67" s="47">
        <f t="shared" si="21"/>
        <v>200.41000000000003</v>
      </c>
      <c r="U67" s="2" t="s">
        <v>72</v>
      </c>
    </row>
    <row r="68" spans="1:21" ht="25.5">
      <c r="A68" s="1" t="s">
        <v>67</v>
      </c>
      <c r="B68" s="2">
        <v>121</v>
      </c>
      <c r="C68" s="2">
        <v>151</v>
      </c>
      <c r="D68" s="2">
        <v>116</v>
      </c>
      <c r="E68" s="14">
        <f t="shared" si="11"/>
        <v>388</v>
      </c>
      <c r="F68" s="15">
        <f t="shared" si="13"/>
        <v>104.76</v>
      </c>
      <c r="G68" s="14">
        <v>122</v>
      </c>
      <c r="H68" s="14">
        <v>119</v>
      </c>
      <c r="I68" s="14">
        <v>68</v>
      </c>
      <c r="J68" s="16">
        <v>16</v>
      </c>
      <c r="K68" s="17">
        <f t="shared" si="14"/>
        <v>88.76</v>
      </c>
      <c r="L68" s="14">
        <f t="shared" si="12"/>
        <v>309</v>
      </c>
      <c r="M68" s="15">
        <f t="shared" si="15"/>
        <v>83.43</v>
      </c>
      <c r="N68" s="18">
        <v>12</v>
      </c>
      <c r="O68" s="17">
        <f t="shared" si="16"/>
        <v>71.43</v>
      </c>
      <c r="P68" s="15">
        <f t="shared" si="17"/>
        <v>697</v>
      </c>
      <c r="Q68" s="42">
        <f t="shared" si="18"/>
        <v>188.19</v>
      </c>
      <c r="R68" s="17">
        <f t="shared" si="19"/>
        <v>28</v>
      </c>
      <c r="S68" s="17">
        <f t="shared" si="20"/>
        <v>14.878580158350603</v>
      </c>
      <c r="T68" s="47">
        <f t="shared" si="21"/>
        <v>160.19</v>
      </c>
      <c r="U68" s="2" t="s">
        <v>72</v>
      </c>
    </row>
    <row r="69" spans="1:21" ht="25.5">
      <c r="A69" s="1" t="s">
        <v>31</v>
      </c>
      <c r="B69" s="2">
        <v>136</v>
      </c>
      <c r="C69" s="2">
        <v>149</v>
      </c>
      <c r="D69" s="2">
        <v>160</v>
      </c>
      <c r="E69" s="14">
        <f t="shared" si="11"/>
        <v>445</v>
      </c>
      <c r="F69" s="15">
        <f t="shared" si="13"/>
        <v>120.15</v>
      </c>
      <c r="G69" s="14">
        <v>125</v>
      </c>
      <c r="H69" s="14">
        <v>137</v>
      </c>
      <c r="I69" s="14">
        <v>51</v>
      </c>
      <c r="J69" s="16">
        <v>4</v>
      </c>
      <c r="K69" s="17">
        <f t="shared" si="14"/>
        <v>116.15</v>
      </c>
      <c r="L69" s="14">
        <f t="shared" si="12"/>
        <v>313</v>
      </c>
      <c r="M69" s="15">
        <f t="shared" si="15"/>
        <v>84.51</v>
      </c>
      <c r="N69" s="18">
        <v>20</v>
      </c>
      <c r="O69" s="17">
        <f t="shared" si="16"/>
        <v>64.51</v>
      </c>
      <c r="P69" s="15">
        <f t="shared" si="17"/>
        <v>758</v>
      </c>
      <c r="Q69" s="42">
        <f t="shared" si="18"/>
        <v>204.66000000000003</v>
      </c>
      <c r="R69" s="17">
        <f t="shared" si="19"/>
        <v>24</v>
      </c>
      <c r="S69" s="17">
        <f t="shared" si="20"/>
        <v>11.726766344180591</v>
      </c>
      <c r="T69" s="47">
        <f t="shared" si="21"/>
        <v>180.66000000000003</v>
      </c>
      <c r="U69" s="2"/>
    </row>
    <row r="70" spans="1:21" ht="25.5">
      <c r="A70" s="1" t="s">
        <v>28</v>
      </c>
      <c r="B70" s="2">
        <v>144</v>
      </c>
      <c r="C70" s="2">
        <v>156</v>
      </c>
      <c r="D70" s="2">
        <v>130</v>
      </c>
      <c r="E70" s="14">
        <f t="shared" si="11"/>
        <v>430</v>
      </c>
      <c r="F70" s="15">
        <f aca="true" t="shared" si="22" ref="F70:F76">E70*27%</f>
        <v>116.10000000000001</v>
      </c>
      <c r="G70" s="14">
        <v>102</v>
      </c>
      <c r="H70" s="14">
        <v>104</v>
      </c>
      <c r="I70" s="14">
        <v>51</v>
      </c>
      <c r="J70" s="16">
        <v>16</v>
      </c>
      <c r="K70" s="17">
        <f aca="true" t="shared" si="23" ref="K70:K76">F70-J70</f>
        <v>100.10000000000001</v>
      </c>
      <c r="L70" s="14">
        <f t="shared" si="12"/>
        <v>257</v>
      </c>
      <c r="M70" s="15">
        <f aca="true" t="shared" si="24" ref="M70:M76">L70*27%</f>
        <v>69.39</v>
      </c>
      <c r="N70" s="18">
        <v>3</v>
      </c>
      <c r="O70" s="17">
        <f aca="true" t="shared" si="25" ref="O70:O76">M70-N70</f>
        <v>66.39</v>
      </c>
      <c r="P70" s="15">
        <f aca="true" t="shared" si="26" ref="P70:P76">E70+L70</f>
        <v>687</v>
      </c>
      <c r="Q70" s="42">
        <f aca="true" t="shared" si="27" ref="Q70:Q76">F70+M70</f>
        <v>185.49</v>
      </c>
      <c r="R70" s="17">
        <f aca="true" t="shared" si="28" ref="R70:R76">J70+N70</f>
        <v>19</v>
      </c>
      <c r="S70" s="17">
        <f aca="true" t="shared" si="29" ref="S70:S76">R70*100/Q70</f>
        <v>10.243139791902529</v>
      </c>
      <c r="T70" s="47">
        <f aca="true" t="shared" si="30" ref="T70:T76">Q70-R70</f>
        <v>166.49</v>
      </c>
      <c r="U70" s="2" t="s">
        <v>72</v>
      </c>
    </row>
    <row r="71" spans="1:21" ht="25.5">
      <c r="A71" s="1" t="s">
        <v>32</v>
      </c>
      <c r="B71" s="2">
        <v>258</v>
      </c>
      <c r="C71" s="2">
        <v>245</v>
      </c>
      <c r="D71" s="2">
        <v>251</v>
      </c>
      <c r="E71" s="14">
        <f t="shared" si="11"/>
        <v>754</v>
      </c>
      <c r="F71" s="15">
        <f t="shared" si="22"/>
        <v>203.58</v>
      </c>
      <c r="G71" s="14">
        <v>246</v>
      </c>
      <c r="H71" s="14">
        <v>215</v>
      </c>
      <c r="I71" s="14">
        <v>123</v>
      </c>
      <c r="J71" s="16">
        <v>19</v>
      </c>
      <c r="K71" s="17">
        <f t="shared" si="23"/>
        <v>184.58</v>
      </c>
      <c r="L71" s="14">
        <f t="shared" si="12"/>
        <v>584</v>
      </c>
      <c r="M71" s="15">
        <f t="shared" si="24"/>
        <v>157.68</v>
      </c>
      <c r="N71" s="18">
        <v>17</v>
      </c>
      <c r="O71" s="17">
        <f t="shared" si="25"/>
        <v>140.68</v>
      </c>
      <c r="P71" s="15">
        <f t="shared" si="26"/>
        <v>1338</v>
      </c>
      <c r="Q71" s="42">
        <f t="shared" si="27"/>
        <v>361.26</v>
      </c>
      <c r="R71" s="17">
        <f t="shared" si="28"/>
        <v>36</v>
      </c>
      <c r="S71" s="17">
        <f t="shared" si="29"/>
        <v>9.965122072745391</v>
      </c>
      <c r="T71" s="47">
        <f t="shared" si="30"/>
        <v>325.26</v>
      </c>
      <c r="U71" s="2" t="s">
        <v>72</v>
      </c>
    </row>
    <row r="72" spans="1:21" ht="51">
      <c r="A72" s="1" t="s">
        <v>36</v>
      </c>
      <c r="B72" s="2">
        <v>248</v>
      </c>
      <c r="C72" s="2">
        <v>230</v>
      </c>
      <c r="D72" s="2">
        <v>216</v>
      </c>
      <c r="E72" s="14">
        <f t="shared" si="11"/>
        <v>694</v>
      </c>
      <c r="F72" s="15">
        <f t="shared" si="22"/>
        <v>187.38000000000002</v>
      </c>
      <c r="G72" s="14">
        <v>210</v>
      </c>
      <c r="H72" s="14">
        <v>207</v>
      </c>
      <c r="I72" s="14">
        <v>108</v>
      </c>
      <c r="J72" s="16">
        <v>14</v>
      </c>
      <c r="K72" s="17">
        <f t="shared" si="23"/>
        <v>173.38000000000002</v>
      </c>
      <c r="L72" s="14">
        <f t="shared" si="12"/>
        <v>525</v>
      </c>
      <c r="M72" s="15">
        <f t="shared" si="24"/>
        <v>141.75</v>
      </c>
      <c r="N72" s="18">
        <v>12</v>
      </c>
      <c r="O72" s="17">
        <f t="shared" si="25"/>
        <v>129.75</v>
      </c>
      <c r="P72" s="15">
        <f t="shared" si="26"/>
        <v>1219</v>
      </c>
      <c r="Q72" s="42">
        <f t="shared" si="27"/>
        <v>329.13</v>
      </c>
      <c r="R72" s="17">
        <f t="shared" si="28"/>
        <v>26</v>
      </c>
      <c r="S72" s="17">
        <f t="shared" si="29"/>
        <v>7.8996141342326744</v>
      </c>
      <c r="T72" s="47">
        <f t="shared" si="30"/>
        <v>303.13</v>
      </c>
      <c r="U72" s="2"/>
    </row>
    <row r="73" spans="1:21" ht="25.5">
      <c r="A73" s="1" t="s">
        <v>69</v>
      </c>
      <c r="B73" s="2">
        <v>353</v>
      </c>
      <c r="C73" s="2">
        <v>341</v>
      </c>
      <c r="D73" s="2">
        <v>310</v>
      </c>
      <c r="E73" s="14">
        <f t="shared" si="11"/>
        <v>1004</v>
      </c>
      <c r="F73" s="15">
        <f t="shared" si="22"/>
        <v>271.08000000000004</v>
      </c>
      <c r="G73" s="14">
        <v>269</v>
      </c>
      <c r="H73" s="14">
        <v>281</v>
      </c>
      <c r="I73" s="14">
        <v>129</v>
      </c>
      <c r="J73" s="16">
        <v>23</v>
      </c>
      <c r="K73" s="17">
        <f t="shared" si="23"/>
        <v>248.08000000000004</v>
      </c>
      <c r="L73" s="14">
        <f t="shared" si="12"/>
        <v>679</v>
      </c>
      <c r="M73" s="15">
        <f t="shared" si="24"/>
        <v>183.33</v>
      </c>
      <c r="N73" s="18">
        <v>8</v>
      </c>
      <c r="O73" s="17">
        <f t="shared" si="25"/>
        <v>175.33</v>
      </c>
      <c r="P73" s="15">
        <f t="shared" si="26"/>
        <v>1683</v>
      </c>
      <c r="Q73" s="42">
        <f t="shared" si="27"/>
        <v>454.4100000000001</v>
      </c>
      <c r="R73" s="17">
        <f t="shared" si="28"/>
        <v>31</v>
      </c>
      <c r="S73" s="17">
        <f t="shared" si="29"/>
        <v>6.822032965823814</v>
      </c>
      <c r="T73" s="47">
        <f t="shared" si="30"/>
        <v>423.4100000000001</v>
      </c>
      <c r="U73" s="2" t="s">
        <v>72</v>
      </c>
    </row>
    <row r="74" spans="1:21" ht="25.5">
      <c r="A74" s="1" t="s">
        <v>46</v>
      </c>
      <c r="B74" s="2">
        <v>122</v>
      </c>
      <c r="C74" s="2">
        <v>105</v>
      </c>
      <c r="D74" s="2">
        <v>125</v>
      </c>
      <c r="E74" s="14">
        <f t="shared" si="11"/>
        <v>352</v>
      </c>
      <c r="F74" s="15">
        <f t="shared" si="22"/>
        <v>95.04</v>
      </c>
      <c r="G74" s="14">
        <v>121</v>
      </c>
      <c r="H74" s="14">
        <v>115</v>
      </c>
      <c r="I74" s="14">
        <v>58</v>
      </c>
      <c r="J74" s="16">
        <v>2</v>
      </c>
      <c r="K74" s="17">
        <f t="shared" si="23"/>
        <v>93.04</v>
      </c>
      <c r="L74" s="14">
        <f t="shared" si="12"/>
        <v>294</v>
      </c>
      <c r="M74" s="15">
        <f t="shared" si="24"/>
        <v>79.38000000000001</v>
      </c>
      <c r="N74" s="18">
        <v>0</v>
      </c>
      <c r="O74" s="17">
        <f t="shared" si="25"/>
        <v>79.38000000000001</v>
      </c>
      <c r="P74" s="15">
        <f t="shared" si="26"/>
        <v>646</v>
      </c>
      <c r="Q74" s="42">
        <f t="shared" si="27"/>
        <v>174.42000000000002</v>
      </c>
      <c r="R74" s="17">
        <f t="shared" si="28"/>
        <v>2</v>
      </c>
      <c r="S74" s="17">
        <f t="shared" si="29"/>
        <v>1.1466574934067193</v>
      </c>
      <c r="T74" s="47">
        <f t="shared" si="30"/>
        <v>172.42000000000002</v>
      </c>
      <c r="U74" s="2"/>
    </row>
    <row r="75" spans="1:21" ht="25.5">
      <c r="A75" s="37" t="s">
        <v>55</v>
      </c>
      <c r="B75" s="19">
        <v>126</v>
      </c>
      <c r="C75" s="19">
        <v>98</v>
      </c>
      <c r="D75" s="19">
        <v>100</v>
      </c>
      <c r="E75" s="20">
        <f t="shared" si="11"/>
        <v>324</v>
      </c>
      <c r="F75" s="21">
        <f t="shared" si="22"/>
        <v>87.48</v>
      </c>
      <c r="G75" s="20">
        <v>120</v>
      </c>
      <c r="H75" s="20">
        <v>98</v>
      </c>
      <c r="I75" s="20">
        <v>50</v>
      </c>
      <c r="J75" s="22">
        <v>1</v>
      </c>
      <c r="K75" s="23">
        <f t="shared" si="23"/>
        <v>86.48</v>
      </c>
      <c r="L75" s="20">
        <f t="shared" si="12"/>
        <v>268</v>
      </c>
      <c r="M75" s="21">
        <f t="shared" si="24"/>
        <v>72.36</v>
      </c>
      <c r="N75" s="24">
        <v>0</v>
      </c>
      <c r="O75" s="23">
        <f t="shared" si="25"/>
        <v>72.36</v>
      </c>
      <c r="P75" s="15">
        <f t="shared" si="26"/>
        <v>592</v>
      </c>
      <c r="Q75" s="42">
        <f t="shared" si="27"/>
        <v>159.84</v>
      </c>
      <c r="R75" s="17">
        <f t="shared" si="28"/>
        <v>1</v>
      </c>
      <c r="S75" s="17">
        <f t="shared" si="29"/>
        <v>0.6256256256256256</v>
      </c>
      <c r="T75" s="47">
        <f t="shared" si="30"/>
        <v>158.84</v>
      </c>
      <c r="U75" s="19" t="s">
        <v>72</v>
      </c>
    </row>
    <row r="76" spans="1:21" ht="51">
      <c r="A76" s="70" t="s">
        <v>34</v>
      </c>
      <c r="B76" s="69">
        <v>530</v>
      </c>
      <c r="C76" s="69">
        <v>588</v>
      </c>
      <c r="D76" s="69">
        <v>608</v>
      </c>
      <c r="E76" s="61">
        <f t="shared" si="11"/>
        <v>1726</v>
      </c>
      <c r="F76" s="63">
        <f t="shared" si="22"/>
        <v>466.02000000000004</v>
      </c>
      <c r="G76" s="61">
        <v>673</v>
      </c>
      <c r="H76" s="61">
        <v>662</v>
      </c>
      <c r="I76" s="61">
        <v>537</v>
      </c>
      <c r="J76" s="72">
        <v>0</v>
      </c>
      <c r="K76" s="67">
        <f t="shared" si="23"/>
        <v>466.02000000000004</v>
      </c>
      <c r="L76" s="61">
        <f t="shared" si="12"/>
        <v>1872</v>
      </c>
      <c r="M76" s="63">
        <f t="shared" si="24"/>
        <v>505.44000000000005</v>
      </c>
      <c r="N76" s="65">
        <v>0</v>
      </c>
      <c r="O76" s="67">
        <f t="shared" si="25"/>
        <v>505.44000000000005</v>
      </c>
      <c r="P76" s="15">
        <f t="shared" si="26"/>
        <v>3598</v>
      </c>
      <c r="Q76" s="42">
        <f t="shared" si="27"/>
        <v>971.46</v>
      </c>
      <c r="R76" s="17">
        <f t="shared" si="28"/>
        <v>0</v>
      </c>
      <c r="S76" s="17">
        <f t="shared" si="29"/>
        <v>0</v>
      </c>
      <c r="T76" s="47">
        <f t="shared" si="30"/>
        <v>971.46</v>
      </c>
      <c r="U7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52">
      <selection activeCell="E56" sqref="E56:E74"/>
    </sheetView>
  </sheetViews>
  <sheetFormatPr defaultColWidth="9.140625" defaultRowHeight="15"/>
  <cols>
    <col min="1" max="1" width="20.421875" style="79" customWidth="1"/>
    <col min="2" max="2" width="13.8515625" style="79" customWidth="1"/>
    <col min="3" max="3" width="13.421875" style="79" customWidth="1"/>
    <col min="4" max="4" width="12.421875" style="79" customWidth="1"/>
    <col min="5" max="5" width="15.28125" style="79" customWidth="1"/>
    <col min="6" max="6" width="15.140625" style="79" customWidth="1"/>
    <col min="7" max="7" width="16.57421875" style="79" customWidth="1"/>
    <col min="8" max="16384" width="9.140625" style="79" customWidth="1"/>
  </cols>
  <sheetData>
    <row r="1" spans="1:22" s="77" customFormat="1" ht="15">
      <c r="A1" s="75"/>
      <c r="B1" s="76"/>
      <c r="C1" s="76"/>
      <c r="D1" s="76"/>
      <c r="E1" s="76"/>
      <c r="F1" s="76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5">
      <c r="A2" s="91"/>
      <c r="B2" s="91"/>
      <c r="C2" s="91"/>
      <c r="D2" s="91"/>
      <c r="E2" s="91"/>
      <c r="F2" s="91"/>
      <c r="G2" s="91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30" customHeight="1">
      <c r="A3" s="91" t="s">
        <v>73</v>
      </c>
      <c r="B3" s="91"/>
      <c r="C3" s="91"/>
      <c r="D3" s="91"/>
      <c r="E3" s="91"/>
      <c r="F3" s="91"/>
      <c r="G3" s="91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85" customFormat="1" ht="12.75">
      <c r="A4" s="92" t="s">
        <v>0</v>
      </c>
      <c r="B4" s="92"/>
      <c r="C4" s="92"/>
      <c r="D4" s="92"/>
      <c r="E4" s="92"/>
      <c r="F4" s="92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5" customFormat="1" ht="38.25">
      <c r="A5" s="92"/>
      <c r="B5" s="86" t="s">
        <v>74</v>
      </c>
      <c r="C5" s="86" t="s">
        <v>75</v>
      </c>
      <c r="D5" s="86" t="s">
        <v>76</v>
      </c>
      <c r="E5" s="86" t="s">
        <v>77</v>
      </c>
      <c r="F5" s="86" t="s">
        <v>78</v>
      </c>
      <c r="G5" s="74" t="s">
        <v>71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7" ht="15">
      <c r="A6" s="80" t="s">
        <v>19</v>
      </c>
      <c r="B6" s="80">
        <v>545</v>
      </c>
      <c r="C6" s="80">
        <v>147</v>
      </c>
      <c r="D6" s="80">
        <v>291</v>
      </c>
      <c r="E6" s="80">
        <v>198</v>
      </c>
      <c r="F6" s="80">
        <v>-144</v>
      </c>
      <c r="G6" s="80"/>
    </row>
    <row r="7" spans="1:7" ht="15">
      <c r="A7" s="80" t="s">
        <v>42</v>
      </c>
      <c r="B7" s="80">
        <v>768</v>
      </c>
      <c r="C7" s="80">
        <v>207</v>
      </c>
      <c r="D7" s="80">
        <v>351</v>
      </c>
      <c r="E7" s="80">
        <v>169</v>
      </c>
      <c r="F7" s="80">
        <v>-144</v>
      </c>
      <c r="G7" s="80" t="s">
        <v>72</v>
      </c>
    </row>
    <row r="8" spans="1:7" ht="15">
      <c r="A8" s="80" t="s">
        <v>3</v>
      </c>
      <c r="B8" s="80">
        <v>1759</v>
      </c>
      <c r="C8" s="80">
        <v>475</v>
      </c>
      <c r="D8" s="80">
        <v>754</v>
      </c>
      <c r="E8" s="80">
        <v>159</v>
      </c>
      <c r="F8" s="80">
        <v>-279</v>
      </c>
      <c r="G8" s="80"/>
    </row>
    <row r="9" spans="1:7" ht="15">
      <c r="A9" s="80" t="s">
        <v>8</v>
      </c>
      <c r="B9" s="80">
        <v>2184</v>
      </c>
      <c r="C9" s="80">
        <v>590</v>
      </c>
      <c r="D9" s="80">
        <v>927</v>
      </c>
      <c r="E9" s="80">
        <v>157</v>
      </c>
      <c r="F9" s="80">
        <v>-337</v>
      </c>
      <c r="G9" s="80"/>
    </row>
    <row r="10" spans="1:7" ht="15">
      <c r="A10" s="80" t="s">
        <v>70</v>
      </c>
      <c r="B10" s="80">
        <v>826</v>
      </c>
      <c r="C10" s="80">
        <v>223</v>
      </c>
      <c r="D10" s="80">
        <v>294</v>
      </c>
      <c r="E10" s="80">
        <v>132</v>
      </c>
      <c r="F10" s="80">
        <v>-71</v>
      </c>
      <c r="G10" s="80"/>
    </row>
    <row r="11" spans="1:7" ht="15">
      <c r="A11" s="80" t="s">
        <v>62</v>
      </c>
      <c r="B11" s="80">
        <v>775</v>
      </c>
      <c r="C11" s="80">
        <v>209</v>
      </c>
      <c r="D11" s="80">
        <v>255</v>
      </c>
      <c r="E11" s="80">
        <v>122</v>
      </c>
      <c r="F11" s="80">
        <v>-46</v>
      </c>
      <c r="G11" s="80"/>
    </row>
    <row r="12" spans="1:7" ht="15">
      <c r="A12" s="80" t="s">
        <v>11</v>
      </c>
      <c r="B12" s="80">
        <v>586</v>
      </c>
      <c r="C12" s="80">
        <v>158</v>
      </c>
      <c r="D12" s="80">
        <v>192</v>
      </c>
      <c r="E12" s="80">
        <v>121</v>
      </c>
      <c r="F12" s="80">
        <v>-34</v>
      </c>
      <c r="G12" s="80" t="s">
        <v>72</v>
      </c>
    </row>
    <row r="13" spans="1:7" ht="15">
      <c r="A13" s="80" t="s">
        <v>9</v>
      </c>
      <c r="B13" s="80">
        <v>1727</v>
      </c>
      <c r="C13" s="80">
        <v>466</v>
      </c>
      <c r="D13" s="80">
        <v>548</v>
      </c>
      <c r="E13" s="80">
        <v>118</v>
      </c>
      <c r="F13" s="80">
        <v>-82</v>
      </c>
      <c r="G13" s="80"/>
    </row>
    <row r="14" spans="1:7" ht="15">
      <c r="A14" s="80" t="s">
        <v>35</v>
      </c>
      <c r="B14" s="80">
        <v>1133</v>
      </c>
      <c r="C14" s="80">
        <v>306</v>
      </c>
      <c r="D14" s="80">
        <v>358</v>
      </c>
      <c r="E14" s="80">
        <v>117</v>
      </c>
      <c r="F14" s="80">
        <v>-52</v>
      </c>
      <c r="G14" s="80"/>
    </row>
    <row r="15" spans="1:7" ht="15">
      <c r="A15" s="81" t="s">
        <v>2</v>
      </c>
      <c r="B15" s="81">
        <v>841</v>
      </c>
      <c r="C15" s="81">
        <v>227</v>
      </c>
      <c r="D15" s="81">
        <v>225</v>
      </c>
      <c r="E15" s="81">
        <v>99</v>
      </c>
      <c r="F15" s="81">
        <v>2</v>
      </c>
      <c r="G15" s="81" t="s">
        <v>72</v>
      </c>
    </row>
    <row r="16" spans="1:7" ht="15">
      <c r="A16" s="81" t="s">
        <v>24</v>
      </c>
      <c r="B16" s="81">
        <v>931</v>
      </c>
      <c r="C16" s="81">
        <v>251</v>
      </c>
      <c r="D16" s="81">
        <v>247</v>
      </c>
      <c r="E16" s="81">
        <v>98</v>
      </c>
      <c r="F16" s="81">
        <v>4</v>
      </c>
      <c r="G16" s="81" t="s">
        <v>72</v>
      </c>
    </row>
    <row r="17" spans="1:7" ht="15">
      <c r="A17" s="81" t="s">
        <v>7</v>
      </c>
      <c r="B17" s="81">
        <v>11253</v>
      </c>
      <c r="C17" s="81">
        <v>3038</v>
      </c>
      <c r="D17" s="81">
        <v>2917</v>
      </c>
      <c r="E17" s="81">
        <v>96</v>
      </c>
      <c r="F17" s="81">
        <v>121</v>
      </c>
      <c r="G17" s="81"/>
    </row>
    <row r="18" spans="1:7" ht="15">
      <c r="A18" s="81" t="s">
        <v>45</v>
      </c>
      <c r="B18" s="81">
        <v>952</v>
      </c>
      <c r="C18" s="81">
        <v>257</v>
      </c>
      <c r="D18" s="81">
        <v>246</v>
      </c>
      <c r="E18" s="81">
        <v>96</v>
      </c>
      <c r="F18" s="81">
        <v>11</v>
      </c>
      <c r="G18" s="81" t="s">
        <v>72</v>
      </c>
    </row>
    <row r="19" spans="1:7" ht="15">
      <c r="A19" s="81" t="s">
        <v>14</v>
      </c>
      <c r="B19" s="81">
        <v>322</v>
      </c>
      <c r="C19" s="81">
        <v>87</v>
      </c>
      <c r="D19" s="81">
        <v>77</v>
      </c>
      <c r="E19" s="81">
        <v>89</v>
      </c>
      <c r="F19" s="81">
        <v>10</v>
      </c>
      <c r="G19" s="81" t="s">
        <v>72</v>
      </c>
    </row>
    <row r="20" spans="1:7" ht="15">
      <c r="A20" s="81" t="s">
        <v>40</v>
      </c>
      <c r="B20" s="81">
        <v>718</v>
      </c>
      <c r="C20" s="81">
        <v>194</v>
      </c>
      <c r="D20" s="81">
        <v>168</v>
      </c>
      <c r="E20" s="81">
        <v>87</v>
      </c>
      <c r="F20" s="81">
        <v>26</v>
      </c>
      <c r="G20" s="81"/>
    </row>
    <row r="21" spans="1:7" ht="15">
      <c r="A21" s="81" t="s">
        <v>16</v>
      </c>
      <c r="B21" s="81">
        <v>830</v>
      </c>
      <c r="C21" s="81">
        <v>224</v>
      </c>
      <c r="D21" s="81">
        <v>193</v>
      </c>
      <c r="E21" s="81">
        <v>86</v>
      </c>
      <c r="F21" s="81">
        <v>31</v>
      </c>
      <c r="G21" s="81" t="s">
        <v>72</v>
      </c>
    </row>
    <row r="22" spans="1:7" ht="15">
      <c r="A22" s="81" t="s">
        <v>27</v>
      </c>
      <c r="B22" s="81">
        <v>901</v>
      </c>
      <c r="C22" s="81">
        <v>243</v>
      </c>
      <c r="D22" s="81">
        <v>202</v>
      </c>
      <c r="E22" s="81">
        <v>83</v>
      </c>
      <c r="F22" s="81">
        <v>41</v>
      </c>
      <c r="G22" s="81"/>
    </row>
    <row r="23" spans="1:7" ht="15">
      <c r="A23" s="81" t="s">
        <v>15</v>
      </c>
      <c r="B23" s="81">
        <v>1105</v>
      </c>
      <c r="C23" s="81">
        <v>298</v>
      </c>
      <c r="D23" s="81">
        <v>236</v>
      </c>
      <c r="E23" s="81">
        <v>79</v>
      </c>
      <c r="F23" s="81">
        <v>62</v>
      </c>
      <c r="G23" s="81"/>
    </row>
    <row r="24" spans="1:7" ht="15">
      <c r="A24" s="81" t="s">
        <v>49</v>
      </c>
      <c r="B24" s="81">
        <v>2525</v>
      </c>
      <c r="C24" s="81">
        <v>682</v>
      </c>
      <c r="D24" s="81">
        <v>523</v>
      </c>
      <c r="E24" s="81">
        <v>77</v>
      </c>
      <c r="F24" s="81">
        <v>159</v>
      </c>
      <c r="G24" s="81"/>
    </row>
    <row r="25" spans="1:19" s="82" customFormat="1" ht="15">
      <c r="A25" s="81" t="s">
        <v>51</v>
      </c>
      <c r="B25" s="81">
        <v>1100</v>
      </c>
      <c r="C25" s="81">
        <v>297</v>
      </c>
      <c r="D25" s="81">
        <v>219</v>
      </c>
      <c r="E25" s="81">
        <v>74</v>
      </c>
      <c r="F25" s="81">
        <v>78</v>
      </c>
      <c r="G25" s="81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s="82" customFormat="1" ht="15">
      <c r="A26" s="81" t="s">
        <v>54</v>
      </c>
      <c r="B26" s="81">
        <v>250</v>
      </c>
      <c r="C26" s="81">
        <v>68</v>
      </c>
      <c r="D26" s="81">
        <v>49</v>
      </c>
      <c r="E26" s="81">
        <v>73</v>
      </c>
      <c r="F26" s="81">
        <v>19</v>
      </c>
      <c r="G26" s="81" t="s">
        <v>72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s="82" customFormat="1" ht="15">
      <c r="A27" s="81" t="s">
        <v>1</v>
      </c>
      <c r="B27" s="81">
        <v>1850</v>
      </c>
      <c r="C27" s="81">
        <v>500</v>
      </c>
      <c r="D27" s="81">
        <v>357</v>
      </c>
      <c r="E27" s="81">
        <v>71</v>
      </c>
      <c r="F27" s="81">
        <v>143</v>
      </c>
      <c r="G27" s="81" t="s">
        <v>72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s="82" customFormat="1" ht="15">
      <c r="A28" s="81" t="s">
        <v>41</v>
      </c>
      <c r="B28" s="81">
        <v>3156</v>
      </c>
      <c r="C28" s="81">
        <v>852</v>
      </c>
      <c r="D28" s="81">
        <v>604</v>
      </c>
      <c r="E28" s="81">
        <v>71</v>
      </c>
      <c r="F28" s="81">
        <v>248</v>
      </c>
      <c r="G28" s="81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s="82" customFormat="1" ht="15">
      <c r="A29" s="81" t="s">
        <v>23</v>
      </c>
      <c r="B29" s="81">
        <v>2968</v>
      </c>
      <c r="C29" s="81">
        <v>801</v>
      </c>
      <c r="D29" s="81">
        <v>532</v>
      </c>
      <c r="E29" s="81">
        <v>66</v>
      </c>
      <c r="F29" s="81">
        <v>269</v>
      </c>
      <c r="G29" s="8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s="82" customFormat="1" ht="15">
      <c r="A30" s="81" t="s">
        <v>59</v>
      </c>
      <c r="B30" s="81">
        <v>791</v>
      </c>
      <c r="C30" s="81">
        <v>214</v>
      </c>
      <c r="D30" s="81">
        <v>136</v>
      </c>
      <c r="E30" s="81">
        <v>64</v>
      </c>
      <c r="F30" s="81">
        <v>78</v>
      </c>
      <c r="G30" s="81" t="s">
        <v>72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s="82" customFormat="1" ht="15">
      <c r="A31" s="81" t="s">
        <v>4</v>
      </c>
      <c r="B31" s="81">
        <v>565</v>
      </c>
      <c r="C31" s="81">
        <v>153</v>
      </c>
      <c r="D31" s="81">
        <v>97</v>
      </c>
      <c r="E31" s="81">
        <v>64</v>
      </c>
      <c r="F31" s="81">
        <v>56</v>
      </c>
      <c r="G31" s="81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s="82" customFormat="1" ht="15">
      <c r="A32" s="81" t="s">
        <v>10</v>
      </c>
      <c r="B32" s="81">
        <v>584</v>
      </c>
      <c r="C32" s="81">
        <v>158</v>
      </c>
      <c r="D32" s="81">
        <v>87</v>
      </c>
      <c r="E32" s="81">
        <v>55</v>
      </c>
      <c r="F32" s="81">
        <v>71</v>
      </c>
      <c r="G32" s="8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s="82" customFormat="1" ht="15">
      <c r="A33" s="81" t="s">
        <v>26</v>
      </c>
      <c r="B33" s="81">
        <v>1066</v>
      </c>
      <c r="C33" s="81">
        <v>288</v>
      </c>
      <c r="D33" s="81">
        <v>156</v>
      </c>
      <c r="E33" s="81">
        <v>54</v>
      </c>
      <c r="F33" s="81">
        <v>132</v>
      </c>
      <c r="G33" s="81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s="82" customFormat="1" ht="15">
      <c r="A34" s="81" t="s">
        <v>56</v>
      </c>
      <c r="B34" s="81">
        <v>2684</v>
      </c>
      <c r="C34" s="81">
        <v>725</v>
      </c>
      <c r="D34" s="81">
        <v>379</v>
      </c>
      <c r="E34" s="81">
        <v>52</v>
      </c>
      <c r="F34" s="81">
        <v>346</v>
      </c>
      <c r="G34" s="8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s="82" customFormat="1" ht="15">
      <c r="A35" s="81" t="s">
        <v>37</v>
      </c>
      <c r="B35" s="81">
        <v>572</v>
      </c>
      <c r="C35" s="81">
        <v>154</v>
      </c>
      <c r="D35" s="81">
        <v>80</v>
      </c>
      <c r="E35" s="81">
        <v>52</v>
      </c>
      <c r="F35" s="81">
        <v>74</v>
      </c>
      <c r="G35" s="8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s="82" customFormat="1" ht="15">
      <c r="A36" s="81" t="s">
        <v>58</v>
      </c>
      <c r="B36" s="81">
        <v>1443</v>
      </c>
      <c r="C36" s="81">
        <v>390</v>
      </c>
      <c r="D36" s="81">
        <v>201</v>
      </c>
      <c r="E36" s="81">
        <v>52</v>
      </c>
      <c r="F36" s="81">
        <v>189</v>
      </c>
      <c r="G36" s="81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s="82" customFormat="1" ht="15">
      <c r="A37" s="81" t="s">
        <v>48</v>
      </c>
      <c r="B37" s="81">
        <v>1206</v>
      </c>
      <c r="C37" s="81">
        <v>326</v>
      </c>
      <c r="D37" s="81">
        <v>166</v>
      </c>
      <c r="E37" s="81">
        <v>51</v>
      </c>
      <c r="F37" s="81">
        <v>160</v>
      </c>
      <c r="G37" s="81" t="s">
        <v>72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5">
      <c r="A38" s="83" t="s">
        <v>53</v>
      </c>
      <c r="B38" s="83">
        <v>453</v>
      </c>
      <c r="C38" s="83">
        <v>122</v>
      </c>
      <c r="D38" s="83">
        <v>60</v>
      </c>
      <c r="E38" s="83">
        <v>49</v>
      </c>
      <c r="F38" s="83">
        <v>62</v>
      </c>
      <c r="G38" s="83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5">
      <c r="A39" s="83" t="s">
        <v>52</v>
      </c>
      <c r="B39" s="83">
        <v>591</v>
      </c>
      <c r="C39" s="83">
        <v>160</v>
      </c>
      <c r="D39" s="83">
        <v>76</v>
      </c>
      <c r="E39" s="83">
        <v>48</v>
      </c>
      <c r="F39" s="83">
        <v>84</v>
      </c>
      <c r="G39" s="83" t="s">
        <v>72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5">
      <c r="A40" s="83" t="s">
        <v>39</v>
      </c>
      <c r="B40" s="83">
        <v>2685</v>
      </c>
      <c r="C40" s="83">
        <v>725</v>
      </c>
      <c r="D40" s="83">
        <v>338</v>
      </c>
      <c r="E40" s="83">
        <v>47</v>
      </c>
      <c r="F40" s="83">
        <v>387</v>
      </c>
      <c r="G40" s="83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7" ht="15">
      <c r="A41" s="83" t="s">
        <v>66</v>
      </c>
      <c r="B41" s="83">
        <v>922</v>
      </c>
      <c r="C41" s="83">
        <v>249</v>
      </c>
      <c r="D41" s="83">
        <v>107</v>
      </c>
      <c r="E41" s="83">
        <v>43</v>
      </c>
      <c r="F41" s="83">
        <v>142</v>
      </c>
      <c r="G41" s="83" t="s">
        <v>72</v>
      </c>
    </row>
    <row r="42" spans="1:7" ht="15">
      <c r="A42" s="83" t="s">
        <v>21</v>
      </c>
      <c r="B42" s="83">
        <v>1294</v>
      </c>
      <c r="C42" s="83">
        <v>349</v>
      </c>
      <c r="D42" s="83">
        <v>148</v>
      </c>
      <c r="E42" s="83">
        <v>42</v>
      </c>
      <c r="F42" s="83">
        <v>201</v>
      </c>
      <c r="G42" s="83"/>
    </row>
    <row r="43" spans="1:7" ht="15">
      <c r="A43" s="83" t="s">
        <v>38</v>
      </c>
      <c r="B43" s="83">
        <v>4841</v>
      </c>
      <c r="C43" s="83">
        <v>1307</v>
      </c>
      <c r="D43" s="83">
        <v>533</v>
      </c>
      <c r="E43" s="83">
        <v>41</v>
      </c>
      <c r="F43" s="83">
        <v>774</v>
      </c>
      <c r="G43" s="83" t="s">
        <v>72</v>
      </c>
    </row>
    <row r="44" spans="1:7" ht="15">
      <c r="A44" s="83" t="s">
        <v>43</v>
      </c>
      <c r="B44" s="83">
        <v>1483</v>
      </c>
      <c r="C44" s="83">
        <v>400</v>
      </c>
      <c r="D44" s="83">
        <v>160</v>
      </c>
      <c r="E44" s="83">
        <v>40</v>
      </c>
      <c r="F44" s="83">
        <v>240</v>
      </c>
      <c r="G44" s="83" t="s">
        <v>72</v>
      </c>
    </row>
    <row r="45" spans="1:7" ht="15">
      <c r="A45" s="83" t="s">
        <v>18</v>
      </c>
      <c r="B45" s="83">
        <v>845</v>
      </c>
      <c r="C45" s="83">
        <v>228</v>
      </c>
      <c r="D45" s="83">
        <v>91</v>
      </c>
      <c r="E45" s="83">
        <v>40</v>
      </c>
      <c r="F45" s="83">
        <v>137</v>
      </c>
      <c r="G45" s="83"/>
    </row>
    <row r="46" spans="1:7" ht="15">
      <c r="A46" s="83" t="s">
        <v>29</v>
      </c>
      <c r="B46" s="83">
        <v>1278</v>
      </c>
      <c r="C46" s="83">
        <v>345</v>
      </c>
      <c r="D46" s="83">
        <v>136</v>
      </c>
      <c r="E46" s="83">
        <v>39</v>
      </c>
      <c r="F46" s="83">
        <v>209</v>
      </c>
      <c r="G46" s="83" t="s">
        <v>72</v>
      </c>
    </row>
    <row r="47" spans="1:7" ht="15">
      <c r="A47" s="83" t="s">
        <v>44</v>
      </c>
      <c r="B47" s="83">
        <v>1324</v>
      </c>
      <c r="C47" s="83">
        <v>357</v>
      </c>
      <c r="D47" s="83">
        <v>135</v>
      </c>
      <c r="E47" s="83">
        <v>38</v>
      </c>
      <c r="F47" s="83">
        <v>222</v>
      </c>
      <c r="G47" s="83" t="s">
        <v>72</v>
      </c>
    </row>
    <row r="48" spans="1:7" ht="15">
      <c r="A48" s="83" t="s">
        <v>60</v>
      </c>
      <c r="B48" s="83">
        <v>1352</v>
      </c>
      <c r="C48" s="83">
        <v>365</v>
      </c>
      <c r="D48" s="83">
        <v>133</v>
      </c>
      <c r="E48" s="83">
        <v>36</v>
      </c>
      <c r="F48" s="83">
        <v>232</v>
      </c>
      <c r="G48" s="83"/>
    </row>
    <row r="49" spans="1:7" ht="15">
      <c r="A49" s="83" t="s">
        <v>25</v>
      </c>
      <c r="B49" s="83">
        <v>892</v>
      </c>
      <c r="C49" s="83">
        <v>241</v>
      </c>
      <c r="D49" s="83">
        <v>85</v>
      </c>
      <c r="E49" s="83">
        <v>35</v>
      </c>
      <c r="F49" s="83">
        <v>156</v>
      </c>
      <c r="G49" s="83"/>
    </row>
    <row r="50" spans="1:7" ht="15">
      <c r="A50" s="83" t="s">
        <v>64</v>
      </c>
      <c r="B50" s="83">
        <v>655</v>
      </c>
      <c r="C50" s="83">
        <v>177</v>
      </c>
      <c r="D50" s="83">
        <v>62</v>
      </c>
      <c r="E50" s="83">
        <v>35</v>
      </c>
      <c r="F50" s="83">
        <v>115</v>
      </c>
      <c r="G50" s="83"/>
    </row>
    <row r="51" spans="1:7" ht="15">
      <c r="A51" s="83" t="s">
        <v>5</v>
      </c>
      <c r="B51" s="83">
        <v>42112</v>
      </c>
      <c r="C51" s="83">
        <v>11370</v>
      </c>
      <c r="D51" s="83">
        <v>3869</v>
      </c>
      <c r="E51" s="83">
        <v>34</v>
      </c>
      <c r="F51" s="83">
        <v>7501</v>
      </c>
      <c r="G51" s="83"/>
    </row>
    <row r="52" spans="1:7" ht="15">
      <c r="A52" s="83" t="s">
        <v>20</v>
      </c>
      <c r="B52" s="83">
        <v>1206</v>
      </c>
      <c r="C52" s="83">
        <v>326</v>
      </c>
      <c r="D52" s="83">
        <v>109</v>
      </c>
      <c r="E52" s="83">
        <v>33</v>
      </c>
      <c r="F52" s="83">
        <v>217</v>
      </c>
      <c r="G52" s="83" t="s">
        <v>72</v>
      </c>
    </row>
    <row r="53" spans="1:7" ht="15">
      <c r="A53" s="83" t="s">
        <v>17</v>
      </c>
      <c r="B53" s="83">
        <v>2884</v>
      </c>
      <c r="C53" s="83">
        <v>779</v>
      </c>
      <c r="D53" s="83">
        <v>259</v>
      </c>
      <c r="E53" s="83">
        <v>33</v>
      </c>
      <c r="F53" s="83">
        <v>520</v>
      </c>
      <c r="G53" s="83"/>
    </row>
    <row r="54" spans="1:7" ht="15">
      <c r="A54" s="83" t="s">
        <v>63</v>
      </c>
      <c r="B54" s="83">
        <v>730</v>
      </c>
      <c r="C54" s="83">
        <v>197</v>
      </c>
      <c r="D54" s="83">
        <v>64</v>
      </c>
      <c r="E54" s="83">
        <v>32</v>
      </c>
      <c r="F54" s="83">
        <v>133</v>
      </c>
      <c r="G54" s="83"/>
    </row>
    <row r="55" spans="1:7" ht="15">
      <c r="A55" s="83" t="s">
        <v>47</v>
      </c>
      <c r="B55" s="83">
        <v>7129</v>
      </c>
      <c r="C55" s="83">
        <v>1925</v>
      </c>
      <c r="D55" s="83">
        <v>624</v>
      </c>
      <c r="E55" s="83">
        <v>32</v>
      </c>
      <c r="F55" s="83">
        <v>1301</v>
      </c>
      <c r="G55" s="83"/>
    </row>
    <row r="56" spans="1:7" ht="15">
      <c r="A56" s="83" t="s">
        <v>12</v>
      </c>
      <c r="B56" s="83">
        <v>1178</v>
      </c>
      <c r="C56" s="83">
        <v>318</v>
      </c>
      <c r="D56" s="83">
        <v>103</v>
      </c>
      <c r="E56" s="83">
        <v>32</v>
      </c>
      <c r="F56" s="83">
        <v>215</v>
      </c>
      <c r="G56" s="83"/>
    </row>
    <row r="57" spans="1:7" ht="15">
      <c r="A57" s="83" t="s">
        <v>68</v>
      </c>
      <c r="B57" s="83">
        <v>756</v>
      </c>
      <c r="C57" s="83">
        <v>204</v>
      </c>
      <c r="D57" s="83">
        <v>64</v>
      </c>
      <c r="E57" s="83">
        <v>31</v>
      </c>
      <c r="F57" s="83">
        <v>140</v>
      </c>
      <c r="G57" s="83" t="s">
        <v>72</v>
      </c>
    </row>
    <row r="58" spans="1:7" ht="15">
      <c r="A58" s="83" t="s">
        <v>30</v>
      </c>
      <c r="B58" s="83">
        <v>579</v>
      </c>
      <c r="C58" s="83">
        <v>156</v>
      </c>
      <c r="D58" s="83">
        <v>48</v>
      </c>
      <c r="E58" s="83">
        <v>31</v>
      </c>
      <c r="F58" s="83">
        <v>108</v>
      </c>
      <c r="G58" s="83" t="s">
        <v>72</v>
      </c>
    </row>
    <row r="59" spans="1:7" ht="15">
      <c r="A59" s="83" t="s">
        <v>13</v>
      </c>
      <c r="B59" s="83">
        <v>713</v>
      </c>
      <c r="C59" s="83">
        <v>193</v>
      </c>
      <c r="D59" s="83">
        <v>59</v>
      </c>
      <c r="E59" s="83">
        <v>31</v>
      </c>
      <c r="F59" s="83">
        <v>134</v>
      </c>
      <c r="G59" s="83" t="s">
        <v>72</v>
      </c>
    </row>
    <row r="60" spans="1:7" ht="15">
      <c r="A60" s="83" t="s">
        <v>61</v>
      </c>
      <c r="B60" s="83">
        <v>759</v>
      </c>
      <c r="C60" s="83">
        <v>205</v>
      </c>
      <c r="D60" s="83">
        <v>62</v>
      </c>
      <c r="E60" s="83">
        <v>30</v>
      </c>
      <c r="F60" s="83">
        <v>143</v>
      </c>
      <c r="G60" s="83" t="s">
        <v>72</v>
      </c>
    </row>
    <row r="61" spans="1:7" ht="15">
      <c r="A61" s="83" t="s">
        <v>6</v>
      </c>
      <c r="B61" s="83">
        <v>1076</v>
      </c>
      <c r="C61" s="83">
        <v>291</v>
      </c>
      <c r="D61" s="83">
        <v>86</v>
      </c>
      <c r="E61" s="83">
        <v>30</v>
      </c>
      <c r="F61" s="83">
        <v>205</v>
      </c>
      <c r="G61" s="83"/>
    </row>
    <row r="62" spans="1:7" ht="15">
      <c r="A62" s="83" t="s">
        <v>50</v>
      </c>
      <c r="B62" s="83">
        <v>1532</v>
      </c>
      <c r="C62" s="83">
        <v>414</v>
      </c>
      <c r="D62" s="83">
        <v>102</v>
      </c>
      <c r="E62" s="83">
        <v>25</v>
      </c>
      <c r="F62" s="83">
        <v>312</v>
      </c>
      <c r="G62" s="83"/>
    </row>
    <row r="63" spans="1:7" ht="15">
      <c r="A63" s="83" t="s">
        <v>33</v>
      </c>
      <c r="B63" s="83">
        <v>1221</v>
      </c>
      <c r="C63" s="83">
        <v>330</v>
      </c>
      <c r="D63" s="83">
        <v>78</v>
      </c>
      <c r="E63" s="83">
        <v>24</v>
      </c>
      <c r="F63" s="83">
        <v>252</v>
      </c>
      <c r="G63" s="83"/>
    </row>
    <row r="64" spans="1:7" ht="15">
      <c r="A64" s="83" t="s">
        <v>65</v>
      </c>
      <c r="B64" s="83">
        <v>954</v>
      </c>
      <c r="C64" s="83">
        <v>258</v>
      </c>
      <c r="D64" s="83">
        <v>51</v>
      </c>
      <c r="E64" s="83">
        <v>20</v>
      </c>
      <c r="F64" s="83">
        <v>207</v>
      </c>
      <c r="G64" s="83"/>
    </row>
    <row r="65" spans="1:7" ht="15">
      <c r="A65" s="83" t="s">
        <v>57</v>
      </c>
      <c r="B65" s="83">
        <v>444</v>
      </c>
      <c r="C65" s="83">
        <v>120</v>
      </c>
      <c r="D65" s="83">
        <v>22</v>
      </c>
      <c r="E65" s="83">
        <v>18</v>
      </c>
      <c r="F65" s="83">
        <v>98</v>
      </c>
      <c r="G65" s="83" t="s">
        <v>72</v>
      </c>
    </row>
    <row r="66" spans="1:7" ht="15">
      <c r="A66" s="83" t="s">
        <v>22</v>
      </c>
      <c r="B66" s="83">
        <v>883</v>
      </c>
      <c r="C66" s="83">
        <v>238</v>
      </c>
      <c r="D66" s="83">
        <v>38</v>
      </c>
      <c r="E66" s="83">
        <v>16</v>
      </c>
      <c r="F66" s="83">
        <v>200</v>
      </c>
      <c r="G66" s="83" t="s">
        <v>72</v>
      </c>
    </row>
    <row r="67" spans="1:7" ht="15">
      <c r="A67" s="83" t="s">
        <v>67</v>
      </c>
      <c r="B67" s="83">
        <v>697</v>
      </c>
      <c r="C67" s="83">
        <v>188</v>
      </c>
      <c r="D67" s="83">
        <v>28</v>
      </c>
      <c r="E67" s="83">
        <v>15</v>
      </c>
      <c r="F67" s="83">
        <v>160</v>
      </c>
      <c r="G67" s="83" t="s">
        <v>72</v>
      </c>
    </row>
    <row r="68" spans="1:7" ht="15">
      <c r="A68" s="83" t="s">
        <v>31</v>
      </c>
      <c r="B68" s="83">
        <v>758</v>
      </c>
      <c r="C68" s="83">
        <v>205</v>
      </c>
      <c r="D68" s="83">
        <v>24</v>
      </c>
      <c r="E68" s="83">
        <v>12</v>
      </c>
      <c r="F68" s="83">
        <v>181</v>
      </c>
      <c r="G68" s="83"/>
    </row>
    <row r="69" spans="1:7" ht="15">
      <c r="A69" s="83" t="s">
        <v>28</v>
      </c>
      <c r="B69" s="83">
        <v>687</v>
      </c>
      <c r="C69" s="83">
        <v>185</v>
      </c>
      <c r="D69" s="83">
        <v>19</v>
      </c>
      <c r="E69" s="83">
        <v>10</v>
      </c>
      <c r="F69" s="83">
        <v>166</v>
      </c>
      <c r="G69" s="83" t="s">
        <v>72</v>
      </c>
    </row>
    <row r="70" spans="1:7" ht="15">
      <c r="A70" s="83" t="s">
        <v>32</v>
      </c>
      <c r="B70" s="83">
        <v>1338</v>
      </c>
      <c r="C70" s="83">
        <v>361</v>
      </c>
      <c r="D70" s="83">
        <v>36</v>
      </c>
      <c r="E70" s="83">
        <v>10</v>
      </c>
      <c r="F70" s="83">
        <v>325</v>
      </c>
      <c r="G70" s="83" t="s">
        <v>72</v>
      </c>
    </row>
    <row r="71" spans="1:7" ht="15">
      <c r="A71" s="83" t="s">
        <v>36</v>
      </c>
      <c r="B71" s="83">
        <v>1219</v>
      </c>
      <c r="C71" s="83">
        <v>329</v>
      </c>
      <c r="D71" s="83">
        <v>26</v>
      </c>
      <c r="E71" s="83">
        <v>8</v>
      </c>
      <c r="F71" s="83">
        <v>303</v>
      </c>
      <c r="G71" s="83"/>
    </row>
    <row r="72" spans="1:7" ht="15">
      <c r="A72" s="83" t="s">
        <v>69</v>
      </c>
      <c r="B72" s="83">
        <v>1683</v>
      </c>
      <c r="C72" s="83">
        <v>454</v>
      </c>
      <c r="D72" s="83">
        <v>31</v>
      </c>
      <c r="E72" s="83">
        <v>7</v>
      </c>
      <c r="F72" s="83">
        <v>423</v>
      </c>
      <c r="G72" s="83" t="s">
        <v>72</v>
      </c>
    </row>
    <row r="73" spans="1:7" ht="15">
      <c r="A73" s="83" t="s">
        <v>46</v>
      </c>
      <c r="B73" s="83">
        <v>646</v>
      </c>
      <c r="C73" s="83">
        <v>174</v>
      </c>
      <c r="D73" s="83">
        <v>2</v>
      </c>
      <c r="E73" s="83">
        <v>1</v>
      </c>
      <c r="F73" s="83">
        <v>172</v>
      </c>
      <c r="G73" s="83"/>
    </row>
    <row r="74" spans="1:7" ht="15">
      <c r="A74" s="83" t="s">
        <v>55</v>
      </c>
      <c r="B74" s="83">
        <v>592</v>
      </c>
      <c r="C74" s="83">
        <v>160</v>
      </c>
      <c r="D74" s="83">
        <v>1</v>
      </c>
      <c r="E74" s="83">
        <v>1</v>
      </c>
      <c r="F74" s="83">
        <v>159</v>
      </c>
      <c r="G74" s="83" t="s">
        <v>72</v>
      </c>
    </row>
    <row r="75" s="87" customFormat="1" ht="15"/>
    <row r="76" spans="2:4" s="77" customFormat="1" ht="15">
      <c r="B76" s="77">
        <f>SUM(B6:B74)</f>
        <v>139307</v>
      </c>
      <c r="D76" s="77">
        <f>SUM(D6:D74)</f>
        <v>19936</v>
      </c>
    </row>
  </sheetData>
  <sheetProtection/>
  <mergeCells count="4">
    <mergeCell ref="A2:G2"/>
    <mergeCell ref="A3:G3"/>
    <mergeCell ref="A4:A5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2021-05-26T07:51:33Z</dcterms:modified>
  <cp:category/>
  <cp:version/>
  <cp:contentType/>
  <cp:contentStatus/>
</cp:coreProperties>
</file>